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>
    <definedName name="LOCAL_DATE_SEPARATOR">#N/A</definedName>
    <definedName name="_xlfn.FLOOR.MATH" hidden="1">#NAME?</definedName>
    <definedName name="LOCAL_DAY_FORMAT">#N/A</definedName>
    <definedName name="LOCAL_HOUR_FORMAT">#N/A</definedName>
    <definedName name="LOCAL_MINUTE_FORMAT">#N/A</definedName>
    <definedName name="LOCAL_MONTH_FORMAT">#N/A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#N/A</definedName>
    <definedName name="LOCAL_TIME_SEPARATOR">#N/A</definedName>
    <definedName name="LOCAL_SECOND_FORMAT">#N/A</definedName>
  </definedNames>
  <calcPr fullCalcOnLoad="1"/>
</workbook>
</file>

<file path=xl/sharedStrings.xml><?xml version="1.0" encoding="utf-8"?>
<sst xmlns="http://schemas.openxmlformats.org/spreadsheetml/2006/main" count="20" uniqueCount="20">
  <si>
    <t>Age [ka]</t>
  </si>
  <si>
    <t>G. ruber w d13C [per mil PDB] (Type c elongate)</t>
  </si>
  <si>
    <t>G. ruber w d18O [per mil PDB] (Type c elongate)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</si>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</sst>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L22"/>
  <sheetViews>
    <sheetView tabSelected="1" workbookViewId="0" topLeftCell="A1">
      <selection activeCell="B1" sqref="B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2:38" ht="15">
      <c r="B1" s="1" t="s">
        <v>0</v>
      </c>
      <c r="C1" s="1" t="s">
        <v>1</v>
      </c>
      <c r="D1" s="1" t="s">
        <v>2</v>
      </c>
      <c r="R1" s="1">
        <f aca="true" t="shared" si="0" ref="R1:R22">IF(AND($B1&gt;115,$B1&lt;130,NOT(ISBLANK($B1))),$E1,"")</f>
        <v>0</v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2:38" ht="15">
      <c r="B2" s="1">
        <v>0</v>
      </c>
      <c r="E2" s="1">
        <f aca="true" t="shared" si="1" ref="E2:E22">IF(NOT(ISBLANK($D2)),$D2,"")</f>
        <v>0</v>
      </c>
      <c r="F2" s="1">
        <f aca="true" t="shared" si="2" ref="F2:F22">IF(AND($B2&gt;=-1,$B2&lt;=0.137,NOT(ISBLANK($B2))),$E2,"")</f>
        <v>0</v>
      </c>
      <c r="H2" s="1">
        <f aca="true" t="shared" si="3" ref="H2:H22">IF(NOT(ISBLANK($D2)),$D2,"")</f>
        <v>0</v>
      </c>
      <c r="I2" s="1">
        <f aca="true" t="shared" si="4" ref="I2:I22">IF(AND($B2&gt;=5.5,$B2&lt;=6.5,NOT(ISBLANK($B2))),$E2,"")</f>
        <v>0</v>
      </c>
      <c r="K2" s="1">
        <f aca="true" t="shared" si="5" ref="K2:K22">IF(NOT(ISBLANK($D2)),$D2,"")</f>
        <v>0</v>
      </c>
      <c r="L2" s="1">
        <f aca="true" t="shared" si="6" ref="L2:L22">IF(AND($B2&gt;=19,$B2&lt;=23,NOT(ISBLANK($B2))),$E2,"")</f>
        <v>0</v>
      </c>
      <c r="N2" s="1">
        <f aca="true" t="shared" si="7" ref="N2:N22">IF(NOT(ISBLANK($D2)),$D2,"")</f>
        <v>0</v>
      </c>
      <c r="O2" s="1">
        <f aca="true" t="shared" si="8" ref="O2:O22">IF(AND($B2&gt;=40,$B2&lt;=42,NOT(ISBLANK($B2))),$E2,"")</f>
        <v>0</v>
      </c>
      <c r="Q2" s="1">
        <f aca="true" t="shared" si="9" ref="Q2:Q22">N2</f>
        <v>0</v>
      </c>
      <c r="R2" s="1">
        <f t="shared" si="0"/>
        <v>0</v>
      </c>
      <c r="T2" s="1">
        <f>IF(V2&gt;0,AVERAGE(#REF!),"/")</f>
        <v>0</v>
      </c>
      <c r="U2" s="1">
        <f>IF(V2&gt;1,STDEV(#REF!),"/")</f>
        <v>0</v>
      </c>
      <c r="V2" s="1">
        <f>SUMPRODUCT((ISNUMBER(#REF!))*1)</f>
        <v>0</v>
      </c>
      <c r="X2" s="1">
        <f>IF(Z2&gt;0,AVERAGE(#REF!),"/")</f>
        <v>-0.3</v>
      </c>
      <c r="Y2" s="1">
        <f>IF(Z2&gt;1,STDEV(#REF!),"/")</f>
        <v>0</v>
      </c>
      <c r="Z2" s="1">
        <f>SUMPRODUCT((ISNUMBER(#REF!))*1)</f>
        <v>1</v>
      </c>
      <c r="AB2" s="1">
        <f>IF(AD2&gt;0,AVERAGE(#REF!),"/")</f>
        <v>2.68</v>
      </c>
      <c r="AC2" s="1">
        <f>IF(AD2&gt;1,STDEV(#REF!),"/")</f>
        <v>0</v>
      </c>
      <c r="AD2" s="1">
        <f>SUMPRODUCT((ISNUMBER(#REF!))*1)</f>
        <v>1</v>
      </c>
      <c r="AF2" s="1">
        <f>IF(AH2&gt;0,AVERAGE(#REF!),"/")</f>
        <v>0</v>
      </c>
      <c r="AG2" s="1">
        <f>IF(AH2&gt;1,STDEV(#REF!),"/")</f>
        <v>0</v>
      </c>
      <c r="AH2" s="1">
        <f>SUMPRODUCT((ISNUMBER(#REF!))*1)</f>
        <v>0</v>
      </c>
      <c r="AJ2" s="1">
        <f>IF(AL2&gt;0,AVERAGE(#REF!),"/")</f>
        <v>0</v>
      </c>
      <c r="AK2" s="1">
        <f>IF(AL2&gt;1,STDEV(#REF!),"/")</f>
        <v>0</v>
      </c>
      <c r="AL2" s="1">
        <f>SUMPRODUCT((ISNUMBER(#REF!))*1)</f>
        <v>0</v>
      </c>
    </row>
    <row r="3" spans="2:18" ht="15">
      <c r="B3" s="1">
        <v>0.25</v>
      </c>
      <c r="E3" s="1">
        <f t="shared" si="1"/>
        <v>0</v>
      </c>
      <c r="F3" s="1">
        <f t="shared" si="2"/>
        <v>0</v>
      </c>
      <c r="H3" s="1">
        <f t="shared" si="3"/>
        <v>0</v>
      </c>
      <c r="I3" s="1">
        <f t="shared" si="4"/>
        <v>0</v>
      </c>
      <c r="K3" s="1">
        <f t="shared" si="5"/>
        <v>0</v>
      </c>
      <c r="L3" s="1">
        <f t="shared" si="6"/>
        <v>0</v>
      </c>
      <c r="N3" s="1">
        <f t="shared" si="7"/>
        <v>0</v>
      </c>
      <c r="O3" s="1">
        <f t="shared" si="8"/>
        <v>0</v>
      </c>
      <c r="Q3" s="1">
        <f t="shared" si="9"/>
        <v>0</v>
      </c>
      <c r="R3" s="1">
        <f t="shared" si="0"/>
        <v>0</v>
      </c>
    </row>
    <row r="4" spans="2:18" ht="15">
      <c r="B4" s="1">
        <v>0.5</v>
      </c>
      <c r="E4" s="1">
        <f t="shared" si="1"/>
        <v>0</v>
      </c>
      <c r="F4" s="1">
        <f t="shared" si="2"/>
        <v>0</v>
      </c>
      <c r="H4" s="1">
        <f t="shared" si="3"/>
        <v>0</v>
      </c>
      <c r="I4" s="1">
        <f t="shared" si="4"/>
        <v>0</v>
      </c>
      <c r="K4" s="1">
        <f t="shared" si="5"/>
        <v>0</v>
      </c>
      <c r="L4" s="1">
        <f t="shared" si="6"/>
        <v>0</v>
      </c>
      <c r="N4" s="1">
        <f t="shared" si="7"/>
        <v>0</v>
      </c>
      <c r="O4" s="1">
        <f t="shared" si="8"/>
        <v>0</v>
      </c>
      <c r="Q4" s="1">
        <f t="shared" si="9"/>
        <v>0</v>
      </c>
      <c r="R4" s="1">
        <f t="shared" si="0"/>
        <v>0</v>
      </c>
    </row>
    <row r="5" spans="2:21" ht="15">
      <c r="B5" s="1">
        <v>1.79</v>
      </c>
      <c r="E5" s="1">
        <f t="shared" si="1"/>
        <v>0</v>
      </c>
      <c r="F5" s="1">
        <f t="shared" si="2"/>
        <v>0</v>
      </c>
      <c r="H5" s="1">
        <f t="shared" si="3"/>
        <v>0</v>
      </c>
      <c r="I5" s="1">
        <f t="shared" si="4"/>
        <v>0</v>
      </c>
      <c r="K5" s="1">
        <f t="shared" si="5"/>
        <v>0</v>
      </c>
      <c r="L5" s="1">
        <f t="shared" si="6"/>
        <v>0</v>
      </c>
      <c r="N5" s="1">
        <f t="shared" si="7"/>
        <v>0</v>
      </c>
      <c r="O5" s="1">
        <f t="shared" si="8"/>
        <v>0</v>
      </c>
      <c r="Q5" s="1">
        <f t="shared" si="9"/>
        <v>0</v>
      </c>
      <c r="R5" s="1">
        <f t="shared" si="0"/>
        <v>0</v>
      </c>
      <c r="T5" s="1" t="s">
        <v>18</v>
      </c>
      <c r="U5" s="1" t="s">
        <v>19</v>
      </c>
    </row>
    <row r="6" spans="2:21" ht="15">
      <c r="B6" s="1">
        <v>3.07</v>
      </c>
      <c r="E6" s="1">
        <f t="shared" si="1"/>
        <v>0</v>
      </c>
      <c r="F6" s="1">
        <f t="shared" si="2"/>
        <v>0</v>
      </c>
      <c r="H6" s="1">
        <f t="shared" si="3"/>
        <v>0</v>
      </c>
      <c r="I6" s="1">
        <f t="shared" si="4"/>
        <v>0</v>
      </c>
      <c r="K6" s="1">
        <f t="shared" si="5"/>
        <v>0</v>
      </c>
      <c r="L6" s="1">
        <f t="shared" si="6"/>
        <v>0</v>
      </c>
      <c r="N6" s="1">
        <f t="shared" si="7"/>
        <v>0</v>
      </c>
      <c r="O6" s="1">
        <f t="shared" si="8"/>
        <v>0</v>
      </c>
      <c r="Q6" s="1">
        <f t="shared" si="9"/>
        <v>0</v>
      </c>
      <c r="R6" s="1">
        <f t="shared" si="0"/>
        <v>0</v>
      </c>
      <c r="T6" s="1">
        <f>SMALL(#REF!,1)</f>
        <v>0</v>
      </c>
      <c r="U6" s="1">
        <f>LARGE(#REF!,1)</f>
        <v>19.97</v>
      </c>
    </row>
    <row r="7" spans="2:21" ht="15">
      <c r="B7" s="1">
        <v>4.36</v>
      </c>
      <c r="E7" s="1">
        <f t="shared" si="1"/>
        <v>0</v>
      </c>
      <c r="F7" s="1">
        <f t="shared" si="2"/>
        <v>0</v>
      </c>
      <c r="H7" s="1">
        <f t="shared" si="3"/>
        <v>0</v>
      </c>
      <c r="I7" s="1">
        <f t="shared" si="4"/>
        <v>0</v>
      </c>
      <c r="K7" s="1">
        <f t="shared" si="5"/>
        <v>0</v>
      </c>
      <c r="L7" s="1">
        <f t="shared" si="6"/>
        <v>0</v>
      </c>
      <c r="N7" s="1">
        <f t="shared" si="7"/>
        <v>0</v>
      </c>
      <c r="O7" s="1">
        <f t="shared" si="8"/>
        <v>0</v>
      </c>
      <c r="Q7" s="1">
        <f t="shared" si="9"/>
        <v>0</v>
      </c>
      <c r="R7" s="1">
        <f t="shared" si="0"/>
        <v>0</v>
      </c>
      <c r="U7" s="1">
        <f>IF(AND($B7&gt;=115,$B7&lt;=130,NOT(ISBLANK($B7))),$E7,"")</f>
        <v>0</v>
      </c>
    </row>
    <row r="8" spans="2:18" ht="15">
      <c r="B8" s="1">
        <v>5.64</v>
      </c>
      <c r="C8" s="1">
        <v>0.93</v>
      </c>
      <c r="D8" s="1">
        <v>-0.3</v>
      </c>
      <c r="E8" s="1">
        <f t="shared" si="1"/>
        <v>-0.3</v>
      </c>
      <c r="F8" s="1">
        <f t="shared" si="2"/>
        <v>0</v>
      </c>
      <c r="H8" s="1">
        <f t="shared" si="3"/>
        <v>-0.3</v>
      </c>
      <c r="I8" s="1">
        <f t="shared" si="4"/>
        <v>-0.3</v>
      </c>
      <c r="K8" s="1">
        <f t="shared" si="5"/>
        <v>-0.3</v>
      </c>
      <c r="L8" s="1">
        <f t="shared" si="6"/>
        <v>0</v>
      </c>
      <c r="N8" s="1">
        <f t="shared" si="7"/>
        <v>-0.3</v>
      </c>
      <c r="O8" s="1">
        <f t="shared" si="8"/>
        <v>0</v>
      </c>
      <c r="Q8" s="1">
        <f t="shared" si="9"/>
        <v>-0.3</v>
      </c>
      <c r="R8" s="1">
        <f t="shared" si="0"/>
        <v>0</v>
      </c>
    </row>
    <row r="9" spans="2:18" ht="15">
      <c r="B9" s="1">
        <v>6.93</v>
      </c>
      <c r="C9" s="1">
        <v>0.19</v>
      </c>
      <c r="D9" s="1">
        <v>0.31</v>
      </c>
      <c r="E9" s="1">
        <f t="shared" si="1"/>
        <v>0.31</v>
      </c>
      <c r="F9" s="1">
        <f t="shared" si="2"/>
        <v>0</v>
      </c>
      <c r="H9" s="1">
        <f t="shared" si="3"/>
        <v>0.31</v>
      </c>
      <c r="I9" s="1">
        <f t="shared" si="4"/>
        <v>0</v>
      </c>
      <c r="K9" s="1">
        <f t="shared" si="5"/>
        <v>0.31</v>
      </c>
      <c r="L9" s="1">
        <f t="shared" si="6"/>
        <v>0</v>
      </c>
      <c r="N9" s="1">
        <f t="shared" si="7"/>
        <v>0.31</v>
      </c>
      <c r="O9" s="1">
        <f t="shared" si="8"/>
        <v>0</v>
      </c>
      <c r="Q9" s="1">
        <f t="shared" si="9"/>
        <v>0.31</v>
      </c>
      <c r="R9" s="1">
        <f t="shared" si="0"/>
        <v>0</v>
      </c>
    </row>
    <row r="10" spans="2:18" ht="15">
      <c r="B10" s="1">
        <v>7.36</v>
      </c>
      <c r="E10" s="1">
        <f t="shared" si="1"/>
        <v>0</v>
      </c>
      <c r="F10" s="1">
        <f t="shared" si="2"/>
        <v>0</v>
      </c>
      <c r="H10" s="1">
        <f t="shared" si="3"/>
        <v>0</v>
      </c>
      <c r="I10" s="1">
        <f t="shared" si="4"/>
        <v>0</v>
      </c>
      <c r="K10" s="1">
        <f t="shared" si="5"/>
        <v>0</v>
      </c>
      <c r="L10" s="1">
        <f t="shared" si="6"/>
        <v>0</v>
      </c>
      <c r="N10" s="1">
        <f t="shared" si="7"/>
        <v>0</v>
      </c>
      <c r="O10" s="1">
        <f t="shared" si="8"/>
        <v>0</v>
      </c>
      <c r="Q10" s="1">
        <f t="shared" si="9"/>
        <v>0</v>
      </c>
      <c r="R10" s="1">
        <f t="shared" si="0"/>
        <v>0</v>
      </c>
    </row>
    <row r="11" spans="2:18" ht="15">
      <c r="B11" s="1">
        <v>7.79</v>
      </c>
      <c r="E11" s="1">
        <f t="shared" si="1"/>
        <v>0</v>
      </c>
      <c r="F11" s="1">
        <f t="shared" si="2"/>
        <v>0</v>
      </c>
      <c r="H11" s="1">
        <f t="shared" si="3"/>
        <v>0</v>
      </c>
      <c r="I11" s="1">
        <f t="shared" si="4"/>
        <v>0</v>
      </c>
      <c r="K11" s="1">
        <f t="shared" si="5"/>
        <v>0</v>
      </c>
      <c r="L11" s="1">
        <f t="shared" si="6"/>
        <v>0</v>
      </c>
      <c r="N11" s="1">
        <f t="shared" si="7"/>
        <v>0</v>
      </c>
      <c r="O11" s="1">
        <f t="shared" si="8"/>
        <v>0</v>
      </c>
      <c r="Q11" s="1">
        <f t="shared" si="9"/>
        <v>0</v>
      </c>
      <c r="R11" s="1">
        <f t="shared" si="0"/>
        <v>0</v>
      </c>
    </row>
    <row r="12" spans="2:18" ht="15">
      <c r="B12" s="1">
        <v>8.21</v>
      </c>
      <c r="E12" s="1">
        <f t="shared" si="1"/>
        <v>0</v>
      </c>
      <c r="F12" s="1">
        <f t="shared" si="2"/>
        <v>0</v>
      </c>
      <c r="H12" s="1">
        <f t="shared" si="3"/>
        <v>0</v>
      </c>
      <c r="I12" s="1">
        <f t="shared" si="4"/>
        <v>0</v>
      </c>
      <c r="K12" s="1">
        <f t="shared" si="5"/>
        <v>0</v>
      </c>
      <c r="L12" s="1">
        <f t="shared" si="6"/>
        <v>0</v>
      </c>
      <c r="N12" s="1">
        <f t="shared" si="7"/>
        <v>0</v>
      </c>
      <c r="O12" s="1">
        <f t="shared" si="8"/>
        <v>0</v>
      </c>
      <c r="Q12" s="1">
        <f t="shared" si="9"/>
        <v>0</v>
      </c>
      <c r="R12" s="1">
        <f t="shared" si="0"/>
        <v>0</v>
      </c>
    </row>
    <row r="13" spans="2:18" ht="15">
      <c r="B13" s="1">
        <v>8.64</v>
      </c>
      <c r="C13" s="1">
        <v>0.53</v>
      </c>
      <c r="D13" s="1">
        <v>0.19</v>
      </c>
      <c r="E13" s="1">
        <f t="shared" si="1"/>
        <v>0.19</v>
      </c>
      <c r="F13" s="1">
        <f t="shared" si="2"/>
        <v>0</v>
      </c>
      <c r="H13" s="1">
        <f t="shared" si="3"/>
        <v>0.19</v>
      </c>
      <c r="I13" s="1">
        <f t="shared" si="4"/>
        <v>0</v>
      </c>
      <c r="K13" s="1">
        <f t="shared" si="5"/>
        <v>0.19</v>
      </c>
      <c r="L13" s="1">
        <f t="shared" si="6"/>
        <v>0</v>
      </c>
      <c r="N13" s="1">
        <f t="shared" si="7"/>
        <v>0.19</v>
      </c>
      <c r="O13" s="1">
        <f t="shared" si="8"/>
        <v>0</v>
      </c>
      <c r="Q13" s="1">
        <f t="shared" si="9"/>
        <v>0.19</v>
      </c>
      <c r="R13" s="1">
        <f t="shared" si="0"/>
        <v>0</v>
      </c>
    </row>
    <row r="14" spans="2:18" ht="15">
      <c r="B14" s="1">
        <v>9.07</v>
      </c>
      <c r="C14" s="1">
        <v>0.71</v>
      </c>
      <c r="D14" s="1">
        <v>0.42</v>
      </c>
      <c r="E14" s="1">
        <f t="shared" si="1"/>
        <v>0.42</v>
      </c>
      <c r="F14" s="1">
        <f t="shared" si="2"/>
        <v>0</v>
      </c>
      <c r="H14" s="1">
        <f t="shared" si="3"/>
        <v>0.42</v>
      </c>
      <c r="I14" s="1">
        <f t="shared" si="4"/>
        <v>0</v>
      </c>
      <c r="K14" s="1">
        <f t="shared" si="5"/>
        <v>0.42</v>
      </c>
      <c r="L14" s="1">
        <f t="shared" si="6"/>
        <v>0</v>
      </c>
      <c r="N14" s="1">
        <f t="shared" si="7"/>
        <v>0.42</v>
      </c>
      <c r="O14" s="1">
        <f t="shared" si="8"/>
        <v>0</v>
      </c>
      <c r="Q14" s="1">
        <f t="shared" si="9"/>
        <v>0.42</v>
      </c>
      <c r="R14" s="1">
        <f t="shared" si="0"/>
        <v>0</v>
      </c>
    </row>
    <row r="15" spans="2:18" ht="15">
      <c r="B15" s="1">
        <v>9.5</v>
      </c>
      <c r="C15" s="1">
        <v>0.95</v>
      </c>
      <c r="D15" s="1">
        <v>-0.4</v>
      </c>
      <c r="E15" s="1">
        <f t="shared" si="1"/>
        <v>-0.4</v>
      </c>
      <c r="F15" s="1">
        <f t="shared" si="2"/>
        <v>0</v>
      </c>
      <c r="H15" s="1">
        <f t="shared" si="3"/>
        <v>-0.4</v>
      </c>
      <c r="I15" s="1">
        <f t="shared" si="4"/>
        <v>0</v>
      </c>
      <c r="K15" s="1">
        <f t="shared" si="5"/>
        <v>-0.4</v>
      </c>
      <c r="L15" s="1">
        <f t="shared" si="6"/>
        <v>0</v>
      </c>
      <c r="N15" s="1">
        <f t="shared" si="7"/>
        <v>-0.4</v>
      </c>
      <c r="O15" s="1">
        <f t="shared" si="8"/>
        <v>0</v>
      </c>
      <c r="Q15" s="1">
        <f t="shared" si="9"/>
        <v>-0.4</v>
      </c>
      <c r="R15" s="1">
        <f t="shared" si="0"/>
        <v>0</v>
      </c>
    </row>
    <row r="16" spans="2:18" ht="15">
      <c r="B16" s="1">
        <v>12.07</v>
      </c>
      <c r="E16" s="1">
        <f t="shared" si="1"/>
        <v>0</v>
      </c>
      <c r="F16" s="1">
        <f t="shared" si="2"/>
        <v>0</v>
      </c>
      <c r="H16" s="1">
        <f t="shared" si="3"/>
        <v>0</v>
      </c>
      <c r="I16" s="1">
        <f t="shared" si="4"/>
        <v>0</v>
      </c>
      <c r="K16" s="1">
        <f t="shared" si="5"/>
        <v>0</v>
      </c>
      <c r="L16" s="1">
        <f t="shared" si="6"/>
        <v>0</v>
      </c>
      <c r="N16" s="1">
        <f t="shared" si="7"/>
        <v>0</v>
      </c>
      <c r="O16" s="1">
        <f t="shared" si="8"/>
        <v>0</v>
      </c>
      <c r="Q16" s="1">
        <f t="shared" si="9"/>
        <v>0</v>
      </c>
      <c r="R16" s="1">
        <f t="shared" si="0"/>
        <v>0</v>
      </c>
    </row>
    <row r="17" spans="2:18" ht="15">
      <c r="B17" s="1">
        <v>13.36</v>
      </c>
      <c r="C17" s="1">
        <v>1.01</v>
      </c>
      <c r="D17" s="1">
        <v>2.02</v>
      </c>
      <c r="E17" s="1">
        <f t="shared" si="1"/>
        <v>2.02</v>
      </c>
      <c r="F17" s="1">
        <f t="shared" si="2"/>
        <v>0</v>
      </c>
      <c r="H17" s="1">
        <f t="shared" si="3"/>
        <v>2.02</v>
      </c>
      <c r="I17" s="1">
        <f t="shared" si="4"/>
        <v>0</v>
      </c>
      <c r="K17" s="1">
        <f t="shared" si="5"/>
        <v>2.02</v>
      </c>
      <c r="L17" s="1">
        <f t="shared" si="6"/>
        <v>0</v>
      </c>
      <c r="N17" s="1">
        <f t="shared" si="7"/>
        <v>2.02</v>
      </c>
      <c r="O17" s="1">
        <f t="shared" si="8"/>
        <v>0</v>
      </c>
      <c r="Q17" s="1">
        <f t="shared" si="9"/>
        <v>2.02</v>
      </c>
      <c r="R17" s="1">
        <f t="shared" si="0"/>
        <v>0</v>
      </c>
    </row>
    <row r="18" spans="2:18" ht="15">
      <c r="B18" s="1">
        <v>14.82</v>
      </c>
      <c r="C18" s="1">
        <v>1.38</v>
      </c>
      <c r="D18" s="1">
        <v>1.1</v>
      </c>
      <c r="E18" s="1">
        <f t="shared" si="1"/>
        <v>1.1</v>
      </c>
      <c r="F18" s="1">
        <f t="shared" si="2"/>
        <v>0</v>
      </c>
      <c r="H18" s="1">
        <f t="shared" si="3"/>
        <v>1.1</v>
      </c>
      <c r="I18" s="1">
        <f t="shared" si="4"/>
        <v>0</v>
      </c>
      <c r="K18" s="1">
        <f t="shared" si="5"/>
        <v>1.1</v>
      </c>
      <c r="L18" s="1">
        <f t="shared" si="6"/>
        <v>0</v>
      </c>
      <c r="N18" s="1">
        <f t="shared" si="7"/>
        <v>1.1</v>
      </c>
      <c r="O18" s="1">
        <f t="shared" si="8"/>
        <v>0</v>
      </c>
      <c r="Q18" s="1">
        <f t="shared" si="9"/>
        <v>1.1</v>
      </c>
      <c r="R18" s="1">
        <f t="shared" si="0"/>
        <v>0</v>
      </c>
    </row>
    <row r="19" spans="2:18" ht="15">
      <c r="B19" s="1">
        <v>16.11</v>
      </c>
      <c r="C19" s="1">
        <v>0.95</v>
      </c>
      <c r="D19" s="1">
        <v>1.98</v>
      </c>
      <c r="E19" s="1">
        <f t="shared" si="1"/>
        <v>1.98</v>
      </c>
      <c r="F19" s="1">
        <f t="shared" si="2"/>
        <v>0</v>
      </c>
      <c r="H19" s="1">
        <f t="shared" si="3"/>
        <v>1.98</v>
      </c>
      <c r="I19" s="1">
        <f t="shared" si="4"/>
        <v>0</v>
      </c>
      <c r="K19" s="1">
        <f t="shared" si="5"/>
        <v>1.98</v>
      </c>
      <c r="L19" s="1">
        <f t="shared" si="6"/>
        <v>0</v>
      </c>
      <c r="N19" s="1">
        <f t="shared" si="7"/>
        <v>1.98</v>
      </c>
      <c r="O19" s="1">
        <f t="shared" si="8"/>
        <v>0</v>
      </c>
      <c r="Q19" s="1">
        <f t="shared" si="9"/>
        <v>1.98</v>
      </c>
      <c r="R19" s="1">
        <f t="shared" si="0"/>
        <v>0</v>
      </c>
    </row>
    <row r="20" spans="2:18" ht="15">
      <c r="B20" s="1">
        <v>17.39</v>
      </c>
      <c r="C20" s="1">
        <v>0.96</v>
      </c>
      <c r="D20" s="1">
        <v>2.22</v>
      </c>
      <c r="E20" s="1">
        <f t="shared" si="1"/>
        <v>2.22</v>
      </c>
      <c r="F20" s="1">
        <f t="shared" si="2"/>
        <v>0</v>
      </c>
      <c r="H20" s="1">
        <f t="shared" si="3"/>
        <v>2.22</v>
      </c>
      <c r="I20" s="1">
        <f t="shared" si="4"/>
        <v>0</v>
      </c>
      <c r="K20" s="1">
        <f t="shared" si="5"/>
        <v>2.22</v>
      </c>
      <c r="L20" s="1">
        <f t="shared" si="6"/>
        <v>0</v>
      </c>
      <c r="N20" s="1">
        <f t="shared" si="7"/>
        <v>2.22</v>
      </c>
      <c r="O20" s="1">
        <f t="shared" si="8"/>
        <v>0</v>
      </c>
      <c r="Q20" s="1">
        <f t="shared" si="9"/>
        <v>2.22</v>
      </c>
      <c r="R20" s="1">
        <f t="shared" si="0"/>
        <v>0</v>
      </c>
    </row>
    <row r="21" spans="2:18" ht="15">
      <c r="B21" s="1">
        <v>18.68</v>
      </c>
      <c r="C21" s="1">
        <v>1.67</v>
      </c>
      <c r="D21" s="1">
        <v>3.15</v>
      </c>
      <c r="E21" s="1">
        <f t="shared" si="1"/>
        <v>3.15</v>
      </c>
      <c r="F21" s="1">
        <f t="shared" si="2"/>
        <v>0</v>
      </c>
      <c r="H21" s="1">
        <f t="shared" si="3"/>
        <v>3.15</v>
      </c>
      <c r="I21" s="1">
        <f t="shared" si="4"/>
        <v>0</v>
      </c>
      <c r="K21" s="1">
        <f t="shared" si="5"/>
        <v>3.15</v>
      </c>
      <c r="L21" s="1">
        <f t="shared" si="6"/>
        <v>0</v>
      </c>
      <c r="N21" s="1">
        <f t="shared" si="7"/>
        <v>3.15</v>
      </c>
      <c r="O21" s="1">
        <f t="shared" si="8"/>
        <v>0</v>
      </c>
      <c r="Q21" s="1">
        <f t="shared" si="9"/>
        <v>3.15</v>
      </c>
      <c r="R21" s="1">
        <f t="shared" si="0"/>
        <v>0</v>
      </c>
    </row>
    <row r="22" spans="2:18" ht="15">
      <c r="B22" s="1">
        <v>19.97</v>
      </c>
      <c r="C22" s="1">
        <v>1.36</v>
      </c>
      <c r="D22" s="1">
        <v>2.68</v>
      </c>
      <c r="E22" s="1">
        <f t="shared" si="1"/>
        <v>2.68</v>
      </c>
      <c r="F22" s="1">
        <f t="shared" si="2"/>
        <v>0</v>
      </c>
      <c r="H22" s="1">
        <f t="shared" si="3"/>
        <v>2.68</v>
      </c>
      <c r="I22" s="1">
        <f t="shared" si="4"/>
        <v>0</v>
      </c>
      <c r="K22" s="1">
        <f t="shared" si="5"/>
        <v>2.68</v>
      </c>
      <c r="L22" s="1">
        <f t="shared" si="6"/>
        <v>2.68</v>
      </c>
      <c r="N22" s="1">
        <f t="shared" si="7"/>
        <v>2.68</v>
      </c>
      <c r="O22" s="1">
        <f t="shared" si="8"/>
        <v>0</v>
      </c>
      <c r="Q22" s="1">
        <f t="shared" si="9"/>
        <v>2.68</v>
      </c>
      <c r="R22" s="1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2013-08-29T14:12:53Z</dcterms:created>
  <dcterms:modified xsi:type="dcterms:W3CDTF">2015-07-03T11:31:05Z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c7417044-60a4-44a4-8b9e-359195300e1b</vt:lpwstr>
  </property>
</Properties>
</file>