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BOFS30_3K_stable_isotope" sheetId="1" r:id="rId1"/>
  </sheets>
  <definedNames>
    <definedName name="LOCAL_DATE_SEPARATOR">#N/A</definedName>
    <definedName name="_xlfn.FLOOR.MATH" hidden="1">#NAME?</definedName>
    <definedName name="LOCAL_DAY_FORMAT">#N/A</definedName>
    <definedName name="LOCAL_HOUR_FORMAT">#N/A</definedName>
    <definedName name="LOCAL_MINUTE_FORMAT">#N/A</definedName>
    <definedName name="LOCAL_MONTH_FORMAT">#N/A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YEAR_FORMAT">#N/A</definedName>
    <definedName name="LOCAL_TIME_SEPARATOR">#N/A</definedName>
    <definedName name="LOCAL_SECOND_FORMAT">#N/A</definedName>
  </definedNames>
  <calcPr fullCalcOnLoad="1"/>
</workbook>
</file>

<file path=xl/sharedStrings.xml><?xml version="1.0" encoding="utf-8"?>
<sst xmlns="http://schemas.openxmlformats.org/spreadsheetml/2006/main" count="21" uniqueCount="21">
  <si>
    <t>Depth [m]</t>
  </si>
  <si>
    <t>Age [ka]</t>
  </si>
  <si>
    <t>C. wuellerstorfi d13C [per mil PDB]</t>
  </si>
  <si>
    <t>C. wuellerstorfi d18O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</si>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</sst>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31"/>
  <sheetViews>
    <sheetView tabSelected="1" workbookViewId="0" topLeftCell="A1">
      <selection activeCell="C1" sqref="C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1" t="s">
        <v>2</v>
      </c>
      <c r="D1" s="1" t="s">
        <v>3</v>
      </c>
      <c r="R1" s="1">
        <f aca="true" t="shared" si="0" ref="R1:R31">IF(AND($B1&gt;115,$B1&lt;130,NOT(ISBLANK($B1))),$E1,"")</f>
        <v>0</v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0.01</v>
      </c>
      <c r="B2" s="1">
        <v>0.99</v>
      </c>
      <c r="C2" s="1">
        <v>0.99</v>
      </c>
      <c r="D2" s="1">
        <v>2.41</v>
      </c>
      <c r="E2" s="1">
        <f aca="true" t="shared" si="1" ref="E2:E31">IF(NOT(ISBLANK($D2)),$D2,"")</f>
        <v>2.41</v>
      </c>
      <c r="F2" s="1">
        <f aca="true" t="shared" si="2" ref="F2:F31">IF(AND($B2&gt;=-1,$B2&lt;=0.137,NOT(ISBLANK($B2))),$E2,"")</f>
        <v>0</v>
      </c>
      <c r="H2" s="1">
        <f aca="true" t="shared" si="3" ref="H2:H31">IF(NOT(ISBLANK($D2)),$D2,"")</f>
        <v>2.41</v>
      </c>
      <c r="I2" s="1">
        <f aca="true" t="shared" si="4" ref="I2:I31">IF(AND($B2&gt;=5.5,$B2&lt;=6.5,NOT(ISBLANK($B2))),$E2,"")</f>
        <v>0</v>
      </c>
      <c r="K2" s="1">
        <f aca="true" t="shared" si="5" ref="K2:K31">IF(NOT(ISBLANK($D2)),$D2,"")</f>
        <v>2.41</v>
      </c>
      <c r="L2" s="1">
        <f aca="true" t="shared" si="6" ref="L2:L31">IF(AND($B2&gt;=19,$B2&lt;=23,NOT(ISBLANK($B2))),$E2,"")</f>
        <v>0</v>
      </c>
      <c r="N2" s="1">
        <f aca="true" t="shared" si="7" ref="N2:N31">IF(NOT(ISBLANK($D2)),$D2,"")</f>
        <v>2.41</v>
      </c>
      <c r="O2" s="1">
        <f aca="true" t="shared" si="8" ref="O2:O31">IF(AND($B2&gt;=40,$B2&lt;=42,NOT(ISBLANK($B2))),$E2,"")</f>
        <v>0</v>
      </c>
      <c r="Q2" s="1">
        <f aca="true" t="shared" si="9" ref="Q2:Q31">N2</f>
        <v>2.41</v>
      </c>
      <c r="R2" s="1">
        <f t="shared" si="0"/>
        <v>0</v>
      </c>
      <c r="T2" s="1">
        <f>IF(V2&gt;0,AVERAGE(#REF!),"/")</f>
        <v>0</v>
      </c>
      <c r="U2" s="1">
        <f>IF(V2&gt;1,STDEV(#REF!),"/")</f>
        <v>0</v>
      </c>
      <c r="V2" s="1">
        <f>SUMPRODUCT((ISNUMBER(#REF!))*1)</f>
        <v>0</v>
      </c>
      <c r="X2" s="1">
        <f>IF(Z2&gt;0,AVERAGE(#REF!),"/")</f>
        <v>2.23</v>
      </c>
      <c r="Y2" s="1">
        <f>IF(Z2&gt;1,STDEV(#REF!),"/")</f>
        <v>0</v>
      </c>
      <c r="Z2" s="1">
        <f>SUMPRODUCT((ISNUMBER(#REF!))*1)</f>
        <v>1</v>
      </c>
      <c r="AB2" s="1">
        <f>IF(AD2&gt;0,AVERAGE(#REF!),"/")</f>
        <v>4.026666666666666</v>
      </c>
      <c r="AC2" s="1">
        <f>IF(AD2&gt;1,STDEV(#REF!),"/")</f>
        <v>0.24501700621249392</v>
      </c>
      <c r="AD2" s="1">
        <f>SUMPRODUCT((ISNUMBER(#REF!))*1)</f>
        <v>3</v>
      </c>
      <c r="AF2" s="1">
        <f>IF(AH2&gt;0,AVERAGE(#REF!),"/")</f>
        <v>0</v>
      </c>
      <c r="AG2" s="1">
        <f>IF(AH2&gt;1,STDEV(#REF!),"/")</f>
        <v>0</v>
      </c>
      <c r="AH2" s="1">
        <f>SUMPRODUCT((ISNUMBER(#REF!))*1)</f>
        <v>0</v>
      </c>
      <c r="AJ2" s="1">
        <f>IF(AL2&gt;0,AVERAGE(#REF!),"/")</f>
        <v>0</v>
      </c>
      <c r="AK2" s="1">
        <f>IF(AL2&gt;1,STDEV(#REF!),"/")</f>
        <v>0</v>
      </c>
      <c r="AL2" s="1">
        <f>SUMPRODUCT((ISNUMBER(#REF!))*1)</f>
        <v>0</v>
      </c>
    </row>
    <row r="3" spans="1:18" ht="15">
      <c r="A3" s="1">
        <v>0.05</v>
      </c>
      <c r="B3" s="1">
        <v>2.47</v>
      </c>
      <c r="C3" s="1">
        <v>0.93</v>
      </c>
      <c r="D3" s="1">
        <v>2.38</v>
      </c>
      <c r="E3" s="1">
        <f t="shared" si="1"/>
        <v>2.38</v>
      </c>
      <c r="F3" s="1">
        <f t="shared" si="2"/>
        <v>0</v>
      </c>
      <c r="H3" s="1">
        <f t="shared" si="3"/>
        <v>2.38</v>
      </c>
      <c r="I3" s="1">
        <f t="shared" si="4"/>
        <v>0</v>
      </c>
      <c r="K3" s="1">
        <f t="shared" si="5"/>
        <v>2.38</v>
      </c>
      <c r="L3" s="1">
        <f t="shared" si="6"/>
        <v>0</v>
      </c>
      <c r="N3" s="1">
        <f t="shared" si="7"/>
        <v>2.38</v>
      </c>
      <c r="O3" s="1">
        <f t="shared" si="8"/>
        <v>0</v>
      </c>
      <c r="Q3" s="1">
        <f t="shared" si="9"/>
        <v>2.38</v>
      </c>
      <c r="R3" s="1">
        <f t="shared" si="0"/>
        <v>0</v>
      </c>
    </row>
    <row r="4" spans="1:18" ht="15">
      <c r="A4" s="1">
        <v>0.09</v>
      </c>
      <c r="B4" s="1">
        <v>4.05</v>
      </c>
      <c r="C4" s="1">
        <v>1.05</v>
      </c>
      <c r="D4" s="1">
        <v>2.65</v>
      </c>
      <c r="E4" s="1">
        <f t="shared" si="1"/>
        <v>2.65</v>
      </c>
      <c r="F4" s="1">
        <f t="shared" si="2"/>
        <v>0</v>
      </c>
      <c r="H4" s="1">
        <f t="shared" si="3"/>
        <v>2.65</v>
      </c>
      <c r="I4" s="1">
        <f t="shared" si="4"/>
        <v>0</v>
      </c>
      <c r="K4" s="1">
        <f t="shared" si="5"/>
        <v>2.65</v>
      </c>
      <c r="L4" s="1">
        <f t="shared" si="6"/>
        <v>0</v>
      </c>
      <c r="N4" s="1">
        <f t="shared" si="7"/>
        <v>2.65</v>
      </c>
      <c r="O4" s="1">
        <f t="shared" si="8"/>
        <v>0</v>
      </c>
      <c r="Q4" s="1">
        <f t="shared" si="9"/>
        <v>2.65</v>
      </c>
      <c r="R4" s="1">
        <f t="shared" si="0"/>
        <v>0</v>
      </c>
    </row>
    <row r="5" spans="1:21" ht="15">
      <c r="A5" s="1">
        <v>0.13</v>
      </c>
      <c r="B5" s="1">
        <v>5.62</v>
      </c>
      <c r="C5" s="1">
        <v>1.11</v>
      </c>
      <c r="D5" s="1">
        <v>2.23</v>
      </c>
      <c r="E5" s="1">
        <f t="shared" si="1"/>
        <v>2.23</v>
      </c>
      <c r="F5" s="1">
        <f t="shared" si="2"/>
        <v>0</v>
      </c>
      <c r="H5" s="1">
        <f t="shared" si="3"/>
        <v>2.23</v>
      </c>
      <c r="I5" s="1">
        <f t="shared" si="4"/>
        <v>2.23</v>
      </c>
      <c r="K5" s="1">
        <f t="shared" si="5"/>
        <v>2.23</v>
      </c>
      <c r="L5" s="1">
        <f t="shared" si="6"/>
        <v>0</v>
      </c>
      <c r="N5" s="1">
        <f t="shared" si="7"/>
        <v>2.23</v>
      </c>
      <c r="O5" s="1">
        <f t="shared" si="8"/>
        <v>0</v>
      </c>
      <c r="Q5" s="1">
        <f t="shared" si="9"/>
        <v>2.23</v>
      </c>
      <c r="R5" s="1">
        <f t="shared" si="0"/>
        <v>0</v>
      </c>
      <c r="T5" s="1" t="s">
        <v>19</v>
      </c>
      <c r="U5" s="1" t="s">
        <v>20</v>
      </c>
    </row>
    <row r="6" spans="1:21" ht="15">
      <c r="A6" s="1">
        <v>0.17</v>
      </c>
      <c r="B6" s="1">
        <v>7.14</v>
      </c>
      <c r="C6" s="1">
        <v>0.96</v>
      </c>
      <c r="D6" s="1">
        <v>2.47</v>
      </c>
      <c r="E6" s="1">
        <f t="shared" si="1"/>
        <v>2.47</v>
      </c>
      <c r="F6" s="1">
        <f t="shared" si="2"/>
        <v>0</v>
      </c>
      <c r="H6" s="1">
        <f t="shared" si="3"/>
        <v>2.47</v>
      </c>
      <c r="I6" s="1">
        <f t="shared" si="4"/>
        <v>0</v>
      </c>
      <c r="K6" s="1">
        <f t="shared" si="5"/>
        <v>2.47</v>
      </c>
      <c r="L6" s="1">
        <f t="shared" si="6"/>
        <v>0</v>
      </c>
      <c r="N6" s="1">
        <f t="shared" si="7"/>
        <v>2.47</v>
      </c>
      <c r="O6" s="1">
        <f t="shared" si="8"/>
        <v>0</v>
      </c>
      <c r="Q6" s="1">
        <f t="shared" si="9"/>
        <v>2.47</v>
      </c>
      <c r="R6" s="1">
        <f t="shared" si="0"/>
        <v>0</v>
      </c>
      <c r="T6" s="1">
        <f>SMALL(#REF!,1)</f>
        <v>0.99</v>
      </c>
      <c r="U6" s="1">
        <f>LARGE(#REF!,1)</f>
        <v>34.89</v>
      </c>
    </row>
    <row r="7" spans="1:18" ht="15">
      <c r="A7" s="1">
        <v>0.21</v>
      </c>
      <c r="B7" s="1">
        <v>8.68</v>
      </c>
      <c r="C7" s="1">
        <v>0.84</v>
      </c>
      <c r="D7" s="1">
        <v>2.74</v>
      </c>
      <c r="E7" s="1">
        <f t="shared" si="1"/>
        <v>2.74</v>
      </c>
      <c r="F7" s="1">
        <f t="shared" si="2"/>
        <v>0</v>
      </c>
      <c r="H7" s="1">
        <f t="shared" si="3"/>
        <v>2.74</v>
      </c>
      <c r="I7" s="1">
        <f t="shared" si="4"/>
        <v>0</v>
      </c>
      <c r="K7" s="1">
        <f t="shared" si="5"/>
        <v>2.74</v>
      </c>
      <c r="L7" s="1">
        <f t="shared" si="6"/>
        <v>0</v>
      </c>
      <c r="N7" s="1">
        <f t="shared" si="7"/>
        <v>2.74</v>
      </c>
      <c r="O7" s="1">
        <f t="shared" si="8"/>
        <v>0</v>
      </c>
      <c r="Q7" s="1">
        <f t="shared" si="9"/>
        <v>2.74</v>
      </c>
      <c r="R7" s="1">
        <f t="shared" si="0"/>
        <v>0</v>
      </c>
    </row>
    <row r="8" spans="1:18" ht="15">
      <c r="A8" s="1">
        <v>0.25</v>
      </c>
      <c r="B8" s="1">
        <v>10.16</v>
      </c>
      <c r="C8" s="1">
        <v>0.8</v>
      </c>
      <c r="D8" s="1">
        <v>2.63</v>
      </c>
      <c r="E8" s="1">
        <f t="shared" si="1"/>
        <v>2.63</v>
      </c>
      <c r="F8" s="1">
        <f t="shared" si="2"/>
        <v>0</v>
      </c>
      <c r="H8" s="1">
        <f t="shared" si="3"/>
        <v>2.63</v>
      </c>
      <c r="I8" s="1">
        <f t="shared" si="4"/>
        <v>0</v>
      </c>
      <c r="K8" s="1">
        <f t="shared" si="5"/>
        <v>2.63</v>
      </c>
      <c r="L8" s="1">
        <f t="shared" si="6"/>
        <v>0</v>
      </c>
      <c r="N8" s="1">
        <f t="shared" si="7"/>
        <v>2.63</v>
      </c>
      <c r="O8" s="1">
        <f t="shared" si="8"/>
        <v>0</v>
      </c>
      <c r="Q8" s="1">
        <f t="shared" si="9"/>
        <v>2.63</v>
      </c>
      <c r="R8" s="1">
        <f t="shared" si="0"/>
        <v>0</v>
      </c>
    </row>
    <row r="9" spans="1:18" ht="15">
      <c r="A9" s="1">
        <v>0.29</v>
      </c>
      <c r="B9" s="1">
        <v>11.34</v>
      </c>
      <c r="C9" s="1">
        <v>0.72</v>
      </c>
      <c r="D9" s="1">
        <v>2.52</v>
      </c>
      <c r="E9" s="1">
        <f t="shared" si="1"/>
        <v>2.52</v>
      </c>
      <c r="F9" s="1">
        <f t="shared" si="2"/>
        <v>0</v>
      </c>
      <c r="H9" s="1">
        <f t="shared" si="3"/>
        <v>2.52</v>
      </c>
      <c r="I9" s="1">
        <f t="shared" si="4"/>
        <v>0</v>
      </c>
      <c r="K9" s="1">
        <f t="shared" si="5"/>
        <v>2.52</v>
      </c>
      <c r="L9" s="1">
        <f t="shared" si="6"/>
        <v>0</v>
      </c>
      <c r="N9" s="1">
        <f t="shared" si="7"/>
        <v>2.52</v>
      </c>
      <c r="O9" s="1">
        <f t="shared" si="8"/>
        <v>0</v>
      </c>
      <c r="Q9" s="1">
        <f t="shared" si="9"/>
        <v>2.52</v>
      </c>
      <c r="R9" s="1">
        <f t="shared" si="0"/>
        <v>0</v>
      </c>
    </row>
    <row r="10" spans="1:18" ht="15">
      <c r="A10" s="1">
        <v>0.33</v>
      </c>
      <c r="B10" s="1">
        <v>12.18</v>
      </c>
      <c r="C10" s="1">
        <v>0.65</v>
      </c>
      <c r="D10" s="1">
        <v>3.14</v>
      </c>
      <c r="E10" s="1">
        <f t="shared" si="1"/>
        <v>3.14</v>
      </c>
      <c r="F10" s="1">
        <f t="shared" si="2"/>
        <v>0</v>
      </c>
      <c r="H10" s="1">
        <f t="shared" si="3"/>
        <v>3.14</v>
      </c>
      <c r="I10" s="1">
        <f t="shared" si="4"/>
        <v>0</v>
      </c>
      <c r="K10" s="1">
        <f t="shared" si="5"/>
        <v>3.14</v>
      </c>
      <c r="L10" s="1">
        <f t="shared" si="6"/>
        <v>0</v>
      </c>
      <c r="N10" s="1">
        <f t="shared" si="7"/>
        <v>3.14</v>
      </c>
      <c r="O10" s="1">
        <f t="shared" si="8"/>
        <v>0</v>
      </c>
      <c r="Q10" s="1">
        <f t="shared" si="9"/>
        <v>3.14</v>
      </c>
      <c r="R10" s="1">
        <f t="shared" si="0"/>
        <v>0</v>
      </c>
    </row>
    <row r="11" spans="1:18" ht="15">
      <c r="A11" s="1">
        <v>0.35</v>
      </c>
      <c r="B11" s="1">
        <v>12.99</v>
      </c>
      <c r="C11" s="1">
        <v>0.46</v>
      </c>
      <c r="D11" s="1">
        <v>3.11</v>
      </c>
      <c r="E11" s="1">
        <f t="shared" si="1"/>
        <v>3.11</v>
      </c>
      <c r="F11" s="1">
        <f t="shared" si="2"/>
        <v>0</v>
      </c>
      <c r="H11" s="1">
        <f t="shared" si="3"/>
        <v>3.11</v>
      </c>
      <c r="I11" s="1">
        <f t="shared" si="4"/>
        <v>0</v>
      </c>
      <c r="K11" s="1">
        <f t="shared" si="5"/>
        <v>3.11</v>
      </c>
      <c r="L11" s="1">
        <f t="shared" si="6"/>
        <v>0</v>
      </c>
      <c r="N11" s="1">
        <f t="shared" si="7"/>
        <v>3.11</v>
      </c>
      <c r="O11" s="1">
        <f t="shared" si="8"/>
        <v>0</v>
      </c>
      <c r="Q11" s="1">
        <f t="shared" si="9"/>
        <v>3.11</v>
      </c>
      <c r="R11" s="1">
        <f t="shared" si="0"/>
        <v>0</v>
      </c>
    </row>
    <row r="12" spans="1:18" ht="15">
      <c r="A12" s="1">
        <v>0.37</v>
      </c>
      <c r="B12" s="1">
        <v>13.81</v>
      </c>
      <c r="C12" s="1">
        <v>0.57</v>
      </c>
      <c r="D12" s="1">
        <v>3.23</v>
      </c>
      <c r="E12" s="1">
        <f t="shared" si="1"/>
        <v>3.23</v>
      </c>
      <c r="F12" s="1">
        <f t="shared" si="2"/>
        <v>0</v>
      </c>
      <c r="H12" s="1">
        <f t="shared" si="3"/>
        <v>3.23</v>
      </c>
      <c r="I12" s="1">
        <f t="shared" si="4"/>
        <v>0</v>
      </c>
      <c r="K12" s="1">
        <f t="shared" si="5"/>
        <v>3.23</v>
      </c>
      <c r="L12" s="1">
        <f t="shared" si="6"/>
        <v>0</v>
      </c>
      <c r="N12" s="1">
        <f t="shared" si="7"/>
        <v>3.23</v>
      </c>
      <c r="O12" s="1">
        <f t="shared" si="8"/>
        <v>0</v>
      </c>
      <c r="Q12" s="1">
        <f t="shared" si="9"/>
        <v>3.23</v>
      </c>
      <c r="R12" s="1">
        <f t="shared" si="0"/>
        <v>0</v>
      </c>
    </row>
    <row r="13" spans="1:18" ht="15">
      <c r="A13" s="1">
        <v>0.39</v>
      </c>
      <c r="B13" s="1">
        <v>14.68</v>
      </c>
      <c r="C13" s="1">
        <v>0.68</v>
      </c>
      <c r="D13" s="1">
        <v>3.52</v>
      </c>
      <c r="E13" s="1">
        <f t="shared" si="1"/>
        <v>3.52</v>
      </c>
      <c r="F13" s="1">
        <f t="shared" si="2"/>
        <v>0</v>
      </c>
      <c r="H13" s="1">
        <f t="shared" si="3"/>
        <v>3.52</v>
      </c>
      <c r="I13" s="1">
        <f t="shared" si="4"/>
        <v>0</v>
      </c>
      <c r="K13" s="1">
        <f t="shared" si="5"/>
        <v>3.52</v>
      </c>
      <c r="L13" s="1">
        <f t="shared" si="6"/>
        <v>0</v>
      </c>
      <c r="N13" s="1">
        <f t="shared" si="7"/>
        <v>3.52</v>
      </c>
      <c r="O13" s="1">
        <f t="shared" si="8"/>
        <v>0</v>
      </c>
      <c r="Q13" s="1">
        <f t="shared" si="9"/>
        <v>3.52</v>
      </c>
      <c r="R13" s="1">
        <f t="shared" si="0"/>
        <v>0</v>
      </c>
    </row>
    <row r="14" spans="1:18" ht="15">
      <c r="A14" s="1">
        <v>0.41</v>
      </c>
      <c r="B14" s="1">
        <v>15.55</v>
      </c>
      <c r="C14" s="1">
        <v>0.66</v>
      </c>
      <c r="D14" s="1">
        <v>3.27</v>
      </c>
      <c r="E14" s="1">
        <f t="shared" si="1"/>
        <v>3.27</v>
      </c>
      <c r="F14" s="1">
        <f t="shared" si="2"/>
        <v>0</v>
      </c>
      <c r="H14" s="1">
        <f t="shared" si="3"/>
        <v>3.27</v>
      </c>
      <c r="I14" s="1">
        <f t="shared" si="4"/>
        <v>0</v>
      </c>
      <c r="K14" s="1">
        <f t="shared" si="5"/>
        <v>3.27</v>
      </c>
      <c r="L14" s="1">
        <f t="shared" si="6"/>
        <v>0</v>
      </c>
      <c r="N14" s="1">
        <f t="shared" si="7"/>
        <v>3.27</v>
      </c>
      <c r="O14" s="1">
        <f t="shared" si="8"/>
        <v>0</v>
      </c>
      <c r="Q14" s="1">
        <f t="shared" si="9"/>
        <v>3.27</v>
      </c>
      <c r="R14" s="1">
        <f t="shared" si="0"/>
        <v>0</v>
      </c>
    </row>
    <row r="15" spans="1:18" ht="15">
      <c r="A15" s="1">
        <v>0.53</v>
      </c>
      <c r="B15" s="1">
        <v>17.72</v>
      </c>
      <c r="C15" s="1">
        <v>0.09</v>
      </c>
      <c r="D15" s="1">
        <v>4.09</v>
      </c>
      <c r="E15" s="1">
        <f t="shared" si="1"/>
        <v>4.09</v>
      </c>
      <c r="F15" s="1">
        <f t="shared" si="2"/>
        <v>0</v>
      </c>
      <c r="H15" s="1">
        <f t="shared" si="3"/>
        <v>4.09</v>
      </c>
      <c r="I15" s="1">
        <f t="shared" si="4"/>
        <v>0</v>
      </c>
      <c r="K15" s="1">
        <f t="shared" si="5"/>
        <v>4.09</v>
      </c>
      <c r="L15" s="1">
        <f t="shared" si="6"/>
        <v>0</v>
      </c>
      <c r="N15" s="1">
        <f t="shared" si="7"/>
        <v>4.09</v>
      </c>
      <c r="O15" s="1">
        <f t="shared" si="8"/>
        <v>0</v>
      </c>
      <c r="Q15" s="1">
        <f t="shared" si="9"/>
        <v>4.09</v>
      </c>
      <c r="R15" s="1">
        <f t="shared" si="0"/>
        <v>0</v>
      </c>
    </row>
    <row r="16" spans="1:18" ht="15">
      <c r="A16" s="1">
        <v>0.57</v>
      </c>
      <c r="B16" s="1">
        <v>18.9</v>
      </c>
      <c r="C16" s="1">
        <v>0.09</v>
      </c>
      <c r="D16" s="1">
        <v>4.25</v>
      </c>
      <c r="E16" s="1">
        <f t="shared" si="1"/>
        <v>4.25</v>
      </c>
      <c r="F16" s="1">
        <f t="shared" si="2"/>
        <v>0</v>
      </c>
      <c r="H16" s="1">
        <f t="shared" si="3"/>
        <v>4.25</v>
      </c>
      <c r="I16" s="1">
        <f t="shared" si="4"/>
        <v>0</v>
      </c>
      <c r="K16" s="1">
        <f t="shared" si="5"/>
        <v>4.25</v>
      </c>
      <c r="L16" s="1">
        <f t="shared" si="6"/>
        <v>0</v>
      </c>
      <c r="N16" s="1">
        <f t="shared" si="7"/>
        <v>4.25</v>
      </c>
      <c r="O16" s="1">
        <f t="shared" si="8"/>
        <v>0</v>
      </c>
      <c r="Q16" s="1">
        <f t="shared" si="9"/>
        <v>4.25</v>
      </c>
      <c r="R16" s="1">
        <f t="shared" si="0"/>
        <v>0</v>
      </c>
    </row>
    <row r="17" spans="1:18" ht="15">
      <c r="A17" s="1">
        <v>0.61</v>
      </c>
      <c r="B17" s="1">
        <v>20.11</v>
      </c>
      <c r="C17" s="1">
        <v>0.16</v>
      </c>
      <c r="D17" s="1">
        <v>4.27</v>
      </c>
      <c r="E17" s="1">
        <f t="shared" si="1"/>
        <v>4.27</v>
      </c>
      <c r="F17" s="1">
        <f t="shared" si="2"/>
        <v>0</v>
      </c>
      <c r="H17" s="1">
        <f t="shared" si="3"/>
        <v>4.27</v>
      </c>
      <c r="I17" s="1">
        <f t="shared" si="4"/>
        <v>0</v>
      </c>
      <c r="K17" s="1">
        <f t="shared" si="5"/>
        <v>4.27</v>
      </c>
      <c r="L17" s="1">
        <f t="shared" si="6"/>
        <v>4.27</v>
      </c>
      <c r="N17" s="1">
        <f t="shared" si="7"/>
        <v>4.27</v>
      </c>
      <c r="O17" s="1">
        <f t="shared" si="8"/>
        <v>0</v>
      </c>
      <c r="Q17" s="1">
        <f t="shared" si="9"/>
        <v>4.27</v>
      </c>
      <c r="R17" s="1">
        <f t="shared" si="0"/>
        <v>0</v>
      </c>
    </row>
    <row r="18" spans="1:18" ht="15">
      <c r="A18" s="1">
        <v>0.65</v>
      </c>
      <c r="B18" s="1">
        <v>21.3</v>
      </c>
      <c r="C18" s="1">
        <v>0.29</v>
      </c>
      <c r="D18" s="1">
        <v>3.78</v>
      </c>
      <c r="E18" s="1">
        <f t="shared" si="1"/>
        <v>3.78</v>
      </c>
      <c r="F18" s="1">
        <f t="shared" si="2"/>
        <v>0</v>
      </c>
      <c r="H18" s="1">
        <f t="shared" si="3"/>
        <v>3.78</v>
      </c>
      <c r="I18" s="1">
        <f t="shared" si="4"/>
        <v>0</v>
      </c>
      <c r="K18" s="1">
        <f t="shared" si="5"/>
        <v>3.78</v>
      </c>
      <c r="L18" s="1">
        <f t="shared" si="6"/>
        <v>3.78</v>
      </c>
      <c r="N18" s="1">
        <f t="shared" si="7"/>
        <v>3.78</v>
      </c>
      <c r="O18" s="1">
        <f t="shared" si="8"/>
        <v>0</v>
      </c>
      <c r="Q18" s="1">
        <f t="shared" si="9"/>
        <v>3.78</v>
      </c>
      <c r="R18" s="1">
        <f t="shared" si="0"/>
        <v>0</v>
      </c>
    </row>
    <row r="19" spans="1:18" ht="15">
      <c r="A19" s="1">
        <v>0.69</v>
      </c>
      <c r="B19" s="1">
        <v>22.38</v>
      </c>
      <c r="C19" s="1">
        <v>0.3</v>
      </c>
      <c r="D19" s="1">
        <v>4.03</v>
      </c>
      <c r="E19" s="1">
        <f t="shared" si="1"/>
        <v>4.03</v>
      </c>
      <c r="F19" s="1">
        <f t="shared" si="2"/>
        <v>0</v>
      </c>
      <c r="H19" s="1">
        <f t="shared" si="3"/>
        <v>4.03</v>
      </c>
      <c r="I19" s="1">
        <f t="shared" si="4"/>
        <v>0</v>
      </c>
      <c r="K19" s="1">
        <f t="shared" si="5"/>
        <v>4.03</v>
      </c>
      <c r="L19" s="1">
        <f t="shared" si="6"/>
        <v>4.03</v>
      </c>
      <c r="N19" s="1">
        <f t="shared" si="7"/>
        <v>4.03</v>
      </c>
      <c r="O19" s="1">
        <f t="shared" si="8"/>
        <v>0</v>
      </c>
      <c r="Q19" s="1">
        <f t="shared" si="9"/>
        <v>4.03</v>
      </c>
      <c r="R19" s="1">
        <f t="shared" si="0"/>
        <v>0</v>
      </c>
    </row>
    <row r="20" spans="1:18" ht="15">
      <c r="A20" s="1">
        <v>0.73</v>
      </c>
      <c r="B20" s="1">
        <v>23.44</v>
      </c>
      <c r="C20" s="1">
        <v>0.19</v>
      </c>
      <c r="D20" s="1">
        <v>4.06</v>
      </c>
      <c r="E20" s="1">
        <f t="shared" si="1"/>
        <v>4.06</v>
      </c>
      <c r="F20" s="1">
        <f t="shared" si="2"/>
        <v>0</v>
      </c>
      <c r="H20" s="1">
        <f t="shared" si="3"/>
        <v>4.06</v>
      </c>
      <c r="I20" s="1">
        <f t="shared" si="4"/>
        <v>0</v>
      </c>
      <c r="K20" s="1">
        <f t="shared" si="5"/>
        <v>4.06</v>
      </c>
      <c r="L20" s="1">
        <f t="shared" si="6"/>
        <v>0</v>
      </c>
      <c r="N20" s="1">
        <f t="shared" si="7"/>
        <v>4.06</v>
      </c>
      <c r="O20" s="1">
        <f t="shared" si="8"/>
        <v>0</v>
      </c>
      <c r="Q20" s="1">
        <f t="shared" si="9"/>
        <v>4.06</v>
      </c>
      <c r="R20" s="1">
        <f t="shared" si="0"/>
        <v>0</v>
      </c>
    </row>
    <row r="21" spans="1:18" ht="15">
      <c r="A21" s="1">
        <v>0.77</v>
      </c>
      <c r="B21" s="1">
        <v>24.46</v>
      </c>
      <c r="C21" s="1">
        <v>0.18</v>
      </c>
      <c r="D21" s="1">
        <v>3.98</v>
      </c>
      <c r="E21" s="1">
        <f t="shared" si="1"/>
        <v>3.98</v>
      </c>
      <c r="F21" s="1">
        <f t="shared" si="2"/>
        <v>0</v>
      </c>
      <c r="H21" s="1">
        <f t="shared" si="3"/>
        <v>3.98</v>
      </c>
      <c r="I21" s="1">
        <f t="shared" si="4"/>
        <v>0</v>
      </c>
      <c r="K21" s="1">
        <f t="shared" si="5"/>
        <v>3.98</v>
      </c>
      <c r="L21" s="1">
        <f t="shared" si="6"/>
        <v>0</v>
      </c>
      <c r="N21" s="1">
        <f t="shared" si="7"/>
        <v>3.98</v>
      </c>
      <c r="O21" s="1">
        <f t="shared" si="8"/>
        <v>0</v>
      </c>
      <c r="Q21" s="1">
        <f t="shared" si="9"/>
        <v>3.98</v>
      </c>
      <c r="R21" s="1">
        <f t="shared" si="0"/>
        <v>0</v>
      </c>
    </row>
    <row r="22" spans="1:18" ht="15">
      <c r="A22" s="1">
        <v>0.81</v>
      </c>
      <c r="B22" s="1">
        <v>25.48</v>
      </c>
      <c r="C22" s="1">
        <v>0.17</v>
      </c>
      <c r="D22" s="1">
        <v>4.03</v>
      </c>
      <c r="E22" s="1">
        <f t="shared" si="1"/>
        <v>4.03</v>
      </c>
      <c r="F22" s="1">
        <f t="shared" si="2"/>
        <v>0</v>
      </c>
      <c r="H22" s="1">
        <f t="shared" si="3"/>
        <v>4.03</v>
      </c>
      <c r="I22" s="1">
        <f t="shared" si="4"/>
        <v>0</v>
      </c>
      <c r="K22" s="1">
        <f t="shared" si="5"/>
        <v>4.03</v>
      </c>
      <c r="L22" s="1">
        <f t="shared" si="6"/>
        <v>0</v>
      </c>
      <c r="N22" s="1">
        <f t="shared" si="7"/>
        <v>4.03</v>
      </c>
      <c r="O22" s="1">
        <f t="shared" si="8"/>
        <v>0</v>
      </c>
      <c r="Q22" s="1">
        <f t="shared" si="9"/>
        <v>4.03</v>
      </c>
      <c r="R22" s="1">
        <f t="shared" si="0"/>
        <v>0</v>
      </c>
    </row>
    <row r="23" spans="1:18" ht="15">
      <c r="A23" s="1">
        <v>0.85</v>
      </c>
      <c r="B23" s="1">
        <v>26.54</v>
      </c>
      <c r="C23" s="1">
        <v>0.19</v>
      </c>
      <c r="D23" s="1">
        <v>4.06</v>
      </c>
      <c r="E23" s="1">
        <f t="shared" si="1"/>
        <v>4.06</v>
      </c>
      <c r="F23" s="1">
        <f t="shared" si="2"/>
        <v>0</v>
      </c>
      <c r="H23" s="1">
        <f t="shared" si="3"/>
        <v>4.06</v>
      </c>
      <c r="I23" s="1">
        <f t="shared" si="4"/>
        <v>0</v>
      </c>
      <c r="K23" s="1">
        <f t="shared" si="5"/>
        <v>4.06</v>
      </c>
      <c r="L23" s="1">
        <f t="shared" si="6"/>
        <v>0</v>
      </c>
      <c r="N23" s="1">
        <f t="shared" si="7"/>
        <v>4.06</v>
      </c>
      <c r="O23" s="1">
        <f t="shared" si="8"/>
        <v>0</v>
      </c>
      <c r="Q23" s="1">
        <f t="shared" si="9"/>
        <v>4.06</v>
      </c>
      <c r="R23" s="1">
        <f t="shared" si="0"/>
        <v>0</v>
      </c>
    </row>
    <row r="24" spans="1:18" ht="15">
      <c r="A24" s="1">
        <v>0.89</v>
      </c>
      <c r="B24" s="1">
        <v>27.59</v>
      </c>
      <c r="C24" s="1">
        <v>0.21</v>
      </c>
      <c r="D24" s="1">
        <v>3.64</v>
      </c>
      <c r="E24" s="1">
        <f t="shared" si="1"/>
        <v>3.64</v>
      </c>
      <c r="F24" s="1">
        <f t="shared" si="2"/>
        <v>0</v>
      </c>
      <c r="H24" s="1">
        <f t="shared" si="3"/>
        <v>3.64</v>
      </c>
      <c r="I24" s="1">
        <f t="shared" si="4"/>
        <v>0</v>
      </c>
      <c r="K24" s="1">
        <f t="shared" si="5"/>
        <v>3.64</v>
      </c>
      <c r="L24" s="1">
        <f t="shared" si="6"/>
        <v>0</v>
      </c>
      <c r="N24" s="1">
        <f t="shared" si="7"/>
        <v>3.64</v>
      </c>
      <c r="O24" s="1">
        <f t="shared" si="8"/>
        <v>0</v>
      </c>
      <c r="Q24" s="1">
        <f t="shared" si="9"/>
        <v>3.64</v>
      </c>
      <c r="R24" s="1">
        <f t="shared" si="0"/>
        <v>0</v>
      </c>
    </row>
    <row r="25" spans="1:18" ht="15">
      <c r="A25" s="1">
        <v>0.91</v>
      </c>
      <c r="B25" s="1">
        <v>28.13</v>
      </c>
      <c r="C25" s="1">
        <v>0.49</v>
      </c>
      <c r="D25" s="1">
        <v>3.82</v>
      </c>
      <c r="E25" s="1">
        <f t="shared" si="1"/>
        <v>3.82</v>
      </c>
      <c r="F25" s="1">
        <f t="shared" si="2"/>
        <v>0</v>
      </c>
      <c r="H25" s="1">
        <f t="shared" si="3"/>
        <v>3.82</v>
      </c>
      <c r="I25" s="1">
        <f t="shared" si="4"/>
        <v>0</v>
      </c>
      <c r="K25" s="1">
        <f t="shared" si="5"/>
        <v>3.82</v>
      </c>
      <c r="L25" s="1">
        <f t="shared" si="6"/>
        <v>0</v>
      </c>
      <c r="N25" s="1">
        <f t="shared" si="7"/>
        <v>3.82</v>
      </c>
      <c r="O25" s="1">
        <f t="shared" si="8"/>
        <v>0</v>
      </c>
      <c r="Q25" s="1">
        <f t="shared" si="9"/>
        <v>3.82</v>
      </c>
      <c r="R25" s="1">
        <f t="shared" si="0"/>
        <v>0</v>
      </c>
    </row>
    <row r="26" spans="1:18" ht="15">
      <c r="A26" s="1">
        <v>0.95</v>
      </c>
      <c r="B26" s="1">
        <v>29.29</v>
      </c>
      <c r="C26" s="1">
        <v>0.44</v>
      </c>
      <c r="D26" s="1">
        <v>3.84</v>
      </c>
      <c r="E26" s="1">
        <f t="shared" si="1"/>
        <v>3.84</v>
      </c>
      <c r="F26" s="1">
        <f t="shared" si="2"/>
        <v>0</v>
      </c>
      <c r="H26" s="1">
        <f t="shared" si="3"/>
        <v>3.84</v>
      </c>
      <c r="I26" s="1">
        <f t="shared" si="4"/>
        <v>0</v>
      </c>
      <c r="K26" s="1">
        <f t="shared" si="5"/>
        <v>3.84</v>
      </c>
      <c r="L26" s="1">
        <f t="shared" si="6"/>
        <v>0</v>
      </c>
      <c r="N26" s="1">
        <f t="shared" si="7"/>
        <v>3.84</v>
      </c>
      <c r="O26" s="1">
        <f t="shared" si="8"/>
        <v>0</v>
      </c>
      <c r="Q26" s="1">
        <f t="shared" si="9"/>
        <v>3.84</v>
      </c>
      <c r="R26" s="1">
        <f t="shared" si="0"/>
        <v>0</v>
      </c>
    </row>
    <row r="27" spans="1:18" ht="15">
      <c r="A27" s="1">
        <v>0.99</v>
      </c>
      <c r="B27" s="1">
        <v>30.56</v>
      </c>
      <c r="C27" s="1">
        <v>0.2</v>
      </c>
      <c r="D27" s="1">
        <v>3.84</v>
      </c>
      <c r="E27" s="1">
        <f t="shared" si="1"/>
        <v>3.84</v>
      </c>
      <c r="F27" s="1">
        <f t="shared" si="2"/>
        <v>0</v>
      </c>
      <c r="H27" s="1">
        <f t="shared" si="3"/>
        <v>3.84</v>
      </c>
      <c r="I27" s="1">
        <f t="shared" si="4"/>
        <v>0</v>
      </c>
      <c r="K27" s="1">
        <f t="shared" si="5"/>
        <v>3.84</v>
      </c>
      <c r="L27" s="1">
        <f t="shared" si="6"/>
        <v>0</v>
      </c>
      <c r="N27" s="1">
        <f t="shared" si="7"/>
        <v>3.84</v>
      </c>
      <c r="O27" s="1">
        <f t="shared" si="8"/>
        <v>0</v>
      </c>
      <c r="Q27" s="1">
        <f t="shared" si="9"/>
        <v>3.84</v>
      </c>
      <c r="R27" s="1">
        <f t="shared" si="0"/>
        <v>0</v>
      </c>
    </row>
    <row r="28" spans="1:18" ht="15">
      <c r="A28" s="1">
        <v>1.01</v>
      </c>
      <c r="B28" s="1">
        <v>31.2</v>
      </c>
      <c r="C28" s="1">
        <v>0.46</v>
      </c>
      <c r="D28" s="1">
        <v>4.01</v>
      </c>
      <c r="E28" s="1">
        <f t="shared" si="1"/>
        <v>4.01</v>
      </c>
      <c r="F28" s="1">
        <f t="shared" si="2"/>
        <v>0</v>
      </c>
      <c r="H28" s="1">
        <f t="shared" si="3"/>
        <v>4.01</v>
      </c>
      <c r="I28" s="1">
        <f t="shared" si="4"/>
        <v>0</v>
      </c>
      <c r="K28" s="1">
        <f t="shared" si="5"/>
        <v>4.01</v>
      </c>
      <c r="L28" s="1">
        <f t="shared" si="6"/>
        <v>0</v>
      </c>
      <c r="N28" s="1">
        <f t="shared" si="7"/>
        <v>4.01</v>
      </c>
      <c r="O28" s="1">
        <f t="shared" si="8"/>
        <v>0</v>
      </c>
      <c r="Q28" s="1">
        <f t="shared" si="9"/>
        <v>4.01</v>
      </c>
      <c r="R28" s="1">
        <f t="shared" si="0"/>
        <v>0</v>
      </c>
    </row>
    <row r="29" spans="1:18" ht="15">
      <c r="A29" s="1">
        <v>1.05</v>
      </c>
      <c r="B29" s="1">
        <v>32.48</v>
      </c>
      <c r="C29" s="1">
        <v>0.45</v>
      </c>
      <c r="D29" s="1">
        <v>3.52</v>
      </c>
      <c r="E29" s="1">
        <f t="shared" si="1"/>
        <v>3.52</v>
      </c>
      <c r="F29" s="1">
        <f t="shared" si="2"/>
        <v>0</v>
      </c>
      <c r="H29" s="1">
        <f t="shared" si="3"/>
        <v>3.52</v>
      </c>
      <c r="I29" s="1">
        <f t="shared" si="4"/>
        <v>0</v>
      </c>
      <c r="K29" s="1">
        <f t="shared" si="5"/>
        <v>3.52</v>
      </c>
      <c r="L29" s="1">
        <f t="shared" si="6"/>
        <v>0</v>
      </c>
      <c r="N29" s="1">
        <f t="shared" si="7"/>
        <v>3.52</v>
      </c>
      <c r="O29" s="1">
        <f t="shared" si="8"/>
        <v>0</v>
      </c>
      <c r="Q29" s="1">
        <f t="shared" si="9"/>
        <v>3.52</v>
      </c>
      <c r="R29" s="1">
        <f t="shared" si="0"/>
        <v>0</v>
      </c>
    </row>
    <row r="30" spans="1:18" ht="15">
      <c r="A30" s="1">
        <v>1.09</v>
      </c>
      <c r="B30" s="1">
        <v>33.65</v>
      </c>
      <c r="C30" s="1">
        <v>0.36</v>
      </c>
      <c r="D30" s="1">
        <v>3.72</v>
      </c>
      <c r="E30" s="1">
        <f t="shared" si="1"/>
        <v>3.72</v>
      </c>
      <c r="F30" s="1">
        <f t="shared" si="2"/>
        <v>0</v>
      </c>
      <c r="H30" s="1">
        <f t="shared" si="3"/>
        <v>3.72</v>
      </c>
      <c r="I30" s="1">
        <f t="shared" si="4"/>
        <v>0</v>
      </c>
      <c r="K30" s="1">
        <f t="shared" si="5"/>
        <v>3.72</v>
      </c>
      <c r="L30" s="1">
        <f t="shared" si="6"/>
        <v>0</v>
      </c>
      <c r="N30" s="1">
        <f t="shared" si="7"/>
        <v>3.72</v>
      </c>
      <c r="O30" s="1">
        <f t="shared" si="8"/>
        <v>0</v>
      </c>
      <c r="Q30" s="1">
        <f t="shared" si="9"/>
        <v>3.72</v>
      </c>
      <c r="R30" s="1">
        <f t="shared" si="0"/>
        <v>0</v>
      </c>
    </row>
    <row r="31" spans="1:18" ht="15">
      <c r="A31" s="1">
        <v>1.15</v>
      </c>
      <c r="B31" s="1">
        <v>34.89</v>
      </c>
      <c r="C31" s="1">
        <v>0.57</v>
      </c>
      <c r="D31" s="1">
        <v>3.64</v>
      </c>
      <c r="E31" s="1">
        <f t="shared" si="1"/>
        <v>3.64</v>
      </c>
      <c r="F31" s="1">
        <f t="shared" si="2"/>
        <v>0</v>
      </c>
      <c r="H31" s="1">
        <f t="shared" si="3"/>
        <v>3.64</v>
      </c>
      <c r="I31" s="1">
        <f t="shared" si="4"/>
        <v>0</v>
      </c>
      <c r="K31" s="1">
        <f t="shared" si="5"/>
        <v>3.64</v>
      </c>
      <c r="L31" s="1">
        <f t="shared" si="6"/>
        <v>0</v>
      </c>
      <c r="N31" s="1">
        <f t="shared" si="7"/>
        <v>3.64</v>
      </c>
      <c r="O31" s="1">
        <f t="shared" si="8"/>
        <v>0</v>
      </c>
      <c r="Q31" s="1">
        <f t="shared" si="9"/>
        <v>3.64</v>
      </c>
      <c r="R31" s="1">
        <f t="shared" si="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2013-08-30T12:10:57Z</dcterms:created>
  <dcterms:modified xsi:type="dcterms:W3CDTF">2015-07-02T13:30:18Z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f1a8ca5d-0475-4594-a271-4b3920c738c6</vt:lpwstr>
  </property>
</Properties>
</file>