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815" yWindow="3660" windowWidth="19680" windowHeight="14160" activeTab="4"/>
  </bookViews>
  <sheets>
    <sheet name="G inflata" sheetId="1" r:id="rId1"/>
    <sheet name="G ruber" sheetId="2" r:id="rId2"/>
    <sheet name="G Cib" sheetId="3" r:id="rId3"/>
    <sheet name="G Uvig" sheetId="4" r:id="rId4"/>
    <sheet name="M 15-637, data" sheetId="5" r:id="rId5"/>
  </sheets>
  <definedNames/>
  <calcPr fullCalcOnLoad="1"/>
</workbook>
</file>

<file path=xl/sharedStrings.xml><?xml version="1.0" encoding="utf-8"?>
<sst xmlns="http://schemas.openxmlformats.org/spreadsheetml/2006/main" count="21" uniqueCount="21">
  <si>
    <t>Age model [kyr]</t>
  </si>
  <si>
    <t>C. wuellerstorfi d18</t>
  </si>
  <si>
    <t>C. wuellerstorfi d13</t>
  </si>
  <si>
    <t>Depth [cm]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</si>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</sst>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.00&quot; F&quot;"/>
  </numFmts>
  <fonts count="42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Verdana"/>
      <family val="2"/>
    </font>
    <font>
      <sz val="9"/>
      <color indexed="8"/>
      <name val="Geneva"/>
      <family val="0"/>
    </font>
    <font>
      <sz val="8.25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225"/>
          <c:w val="0.9765"/>
          <c:h val="0.99775"/>
        </c:manualLayout>
      </c:layout>
      <c:scatterChart>
        <c:scatterStyle val="lineMarker"/>
        <c:varyColors val="0"/>
        <c:ser>
          <c:idx val="0"/>
          <c:order val="0"/>
          <c:tx>
            <c:v>inflata   O-18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 15-637, data'!#REF!</c:f>
              <c:str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strCache>
            </c:strRef>
          </c:xVal>
          <c:yVal>
            <c:numRef>
              <c:f>'M 15-637, data'!#REF!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yVal>
          <c:smooth val="0"/>
        </c:ser>
        <c:axId val="10976988"/>
        <c:axId val="31684029"/>
      </c:scatterChart>
      <c:scatterChart>
        <c:scatterStyle val="lineMarker"/>
        <c:varyColors val="0"/>
        <c:ser>
          <c:idx val="1"/>
          <c:order val="1"/>
          <c:tx>
            <c:v>inflata   C-13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xVal>
            <c:strRef>
              <c:f>'M 15-637, data'!#REF!</c:f>
              <c:str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strCache>
            </c:strRef>
          </c:xVal>
          <c:yVal>
            <c:numRef>
              <c:f>'M 15-637, data'!#REF!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yVal>
          <c:smooth val="0"/>
        </c:ser>
        <c:axId val="16720806"/>
        <c:axId val="16269527"/>
      </c:scatterChart>
      <c:valAx>
        <c:axId val="10976988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84029"/>
        <c:crosses val="max"/>
        <c:crossBetween val="midCat"/>
        <c:dispUnits/>
      </c:valAx>
      <c:valAx>
        <c:axId val="31684029"/>
        <c:scaling>
          <c:orientation val="maxMin"/>
          <c:min val="-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76988"/>
        <c:crosses val="max"/>
        <c:crossBetween val="midCat"/>
        <c:dispUnits/>
      </c:valAx>
      <c:valAx>
        <c:axId val="16720806"/>
        <c:scaling>
          <c:orientation val="minMax"/>
        </c:scaling>
        <c:axPos val="b"/>
        <c:delete val="1"/>
        <c:majorTickMark val="out"/>
        <c:minorTickMark val="none"/>
        <c:tickLblPos val="nextTo"/>
        <c:crossAx val="16269527"/>
        <c:crosses val="max"/>
        <c:crossBetween val="midCat"/>
        <c:dispUnits/>
      </c:valAx>
      <c:valAx>
        <c:axId val="16269527"/>
        <c:scaling>
          <c:orientation val="minMax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720806"/>
        <c:crosses val="max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389"/>
          <c:w val="0.113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225"/>
          <c:w val="0.9765"/>
          <c:h val="0.99775"/>
        </c:manualLayout>
      </c:layout>
      <c:scatterChart>
        <c:scatterStyle val="lineMarker"/>
        <c:varyColors val="0"/>
        <c:ser>
          <c:idx val="0"/>
          <c:order val="0"/>
          <c:tx>
            <c:v>ruber   O-18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 15-637, data'!#REF!</c:f>
              <c:str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strCache>
            </c:strRef>
          </c:xVal>
          <c:yVal>
            <c:numRef>
              <c:f>'M 15-637, data'!#REF!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0"/>
        </c:ser>
        <c:axId val="12208016"/>
        <c:axId val="42763281"/>
      </c:scatterChart>
      <c:scatterChart>
        <c:scatterStyle val="lineMarker"/>
        <c:varyColors val="0"/>
        <c:ser>
          <c:idx val="1"/>
          <c:order val="1"/>
          <c:tx>
            <c:v>ruber   C-13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xVal>
            <c:strRef>
              <c:f>'M 15-637, data'!#REF!</c:f>
              <c:str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strCache>
            </c:strRef>
          </c:xVal>
          <c:yVal>
            <c:numRef>
              <c:f>'M 15-637, data'!#REF!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0"/>
        </c:ser>
        <c:axId val="49325210"/>
        <c:axId val="41273707"/>
      </c:scatterChart>
      <c:valAx>
        <c:axId val="12208016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63281"/>
        <c:crosses val="max"/>
        <c:crossBetween val="midCat"/>
        <c:dispUnits/>
      </c:valAx>
      <c:valAx>
        <c:axId val="42763281"/>
        <c:scaling>
          <c:orientation val="maxMin"/>
          <c:min val="-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08016"/>
        <c:crosses val="max"/>
        <c:crossBetween val="midCat"/>
        <c:dispUnits/>
      </c:valAx>
      <c:valAx>
        <c:axId val="49325210"/>
        <c:scaling>
          <c:orientation val="minMax"/>
        </c:scaling>
        <c:axPos val="b"/>
        <c:delete val="1"/>
        <c:majorTickMark val="out"/>
        <c:minorTickMark val="none"/>
        <c:tickLblPos val="nextTo"/>
        <c:crossAx val="41273707"/>
        <c:crosses val="max"/>
        <c:crossBetween val="midCat"/>
        <c:dispUnits/>
      </c:valAx>
      <c:valAx>
        <c:axId val="41273707"/>
        <c:scaling>
          <c:orientation val="minMax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325210"/>
        <c:crosses val="max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"/>
          <c:y val="0.80975"/>
          <c:w val="0.109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225"/>
          <c:w val="0.9765"/>
          <c:h val="0.99775"/>
        </c:manualLayout>
      </c:layout>
      <c:scatterChart>
        <c:scatterStyle val="lineMarker"/>
        <c:varyColors val="0"/>
        <c:ser>
          <c:idx val="0"/>
          <c:order val="0"/>
          <c:tx>
            <c:v>Cibicides   O-18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 15-637, data'!#REF!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xVal>
          <c:yVal>
            <c:numRef>
              <c:f>'M 15-637, data'!#REF!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0"/>
        </c:ser>
        <c:axId val="35919044"/>
        <c:axId val="54835941"/>
      </c:scatterChart>
      <c:scatterChart>
        <c:scatterStyle val="lineMarker"/>
        <c:varyColors val="0"/>
        <c:ser>
          <c:idx val="1"/>
          <c:order val="1"/>
          <c:tx>
            <c:v>Cibicides   C-13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xVal>
            <c:strRef>
              <c:f>'M 15-637, data'!#REF!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xVal>
          <c:yVal>
            <c:numRef>
              <c:f>'M 15-637, data'!#REF!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0"/>
        </c:ser>
        <c:axId val="23761422"/>
        <c:axId val="12526207"/>
      </c:scatterChart>
      <c:valAx>
        <c:axId val="35919044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 val="max"/>
        <c:crossBetween val="midCat"/>
        <c:dispUnits/>
      </c:valAx>
      <c:valAx>
        <c:axId val="54835941"/>
        <c:scaling>
          <c:orientation val="maxMin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044"/>
        <c:crosses val="max"/>
        <c:crossBetween val="midCat"/>
        <c:dispUnits/>
      </c:valAx>
      <c:valAx>
        <c:axId val="23761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2526207"/>
        <c:crosses val="max"/>
        <c:crossBetween val="midCat"/>
        <c:dispUnits/>
      </c:valAx>
      <c:valAx>
        <c:axId val="12526207"/>
        <c:scaling>
          <c:orientation val="minMax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61422"/>
        <c:crosses val="max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345"/>
          <c:w val="0.133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225"/>
          <c:w val="0.9765"/>
          <c:h val="0.99775"/>
        </c:manualLayout>
      </c:layout>
      <c:scatterChart>
        <c:scatterStyle val="lineMarker"/>
        <c:varyColors val="0"/>
        <c:ser>
          <c:idx val="0"/>
          <c:order val="0"/>
          <c:tx>
            <c:v>Uvigerina  -18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 15-637, data'!#REF!</c:f>
              <c:str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strCache>
            </c:strRef>
          </c:xVal>
          <c:yVal>
            <c:numRef>
              <c:f>'M 15-637, data'!#REF!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45627000"/>
        <c:axId val="7989817"/>
      </c:scatterChart>
      <c:scatterChart>
        <c:scatterStyle val="lineMarker"/>
        <c:varyColors val="0"/>
        <c:ser>
          <c:idx val="1"/>
          <c:order val="1"/>
          <c:tx>
            <c:v>Uvigerina   C-13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xVal>
            <c:strRef>
              <c:f>'M 15-637, data'!#REF!</c:f>
              <c:str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strCache>
            </c:strRef>
          </c:xVal>
          <c:yVal>
            <c:numRef>
              <c:f>'M 15-637, data'!#REF!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4799490"/>
        <c:axId val="43195411"/>
      </c:scatterChart>
      <c:valAx>
        <c:axId val="45627000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89817"/>
        <c:crosses val="max"/>
        <c:crossBetween val="midCat"/>
        <c:dispUnits/>
      </c:valAx>
      <c:valAx>
        <c:axId val="7989817"/>
        <c:scaling>
          <c:orientation val="maxMin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27000"/>
        <c:crosses val="max"/>
        <c:crossBetween val="midCat"/>
        <c:dispUnits/>
      </c:valAx>
      <c:valAx>
        <c:axId val="4799490"/>
        <c:scaling>
          <c:orientation val="minMax"/>
        </c:scaling>
        <c:axPos val="b"/>
        <c:delete val="1"/>
        <c:majorTickMark val="out"/>
        <c:minorTickMark val="none"/>
        <c:tickLblPos val="nextTo"/>
        <c:crossAx val="43195411"/>
        <c:crosses val="max"/>
        <c:crossBetween val="midCat"/>
        <c:dispUnits/>
      </c:valAx>
      <c:valAx>
        <c:axId val="43195411"/>
        <c:scaling>
          <c:orientation val="minMax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90"/>
        <c:crosses val="max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0725"/>
          <c:w val="0.133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4"/>
  <sheetViews>
    <sheetView tabSelected="1" zoomScalePageLayoutView="0" workbookViewId="0" topLeftCell="A1">
      <selection activeCell="W15" sqref="W15"/>
    </sheetView>
  </sheetViews>
  <sheetFormatPr defaultColWidth="11.00390625" defaultRowHeight="12"/>
  <cols>
    <col min="1" max="2" width="11.375" style="1" customWidth="1"/>
    <col min="3" max="4" width="17.125" style="2" customWidth="1"/>
    <col min="5" max="6" width="1.75390625" style="1" customWidth="1"/>
    <col min="7" max="8" width="1.75390625" style="2" customWidth="1"/>
    <col min="9" max="9" width="1.75390625" style="3" customWidth="1"/>
    <col min="10" max="19" width="1.75390625" style="1" customWidth="1"/>
    <col min="20" max="16384" width="11.375" style="1" customWidth="1"/>
  </cols>
  <sheetData>
    <row r="1" spans="1:38" ht="12">
      <c r="A1" s="1" t="s">
        <v>3</v>
      </c>
      <c r="B1" s="1" t="s">
        <v>0</v>
      </c>
      <c r="C1" s="2" t="s">
        <v>2</v>
      </c>
      <c r="D1" s="2" t="s">
        <v>1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2">
      <c r="A2" s="1">
        <v>0.5</v>
      </c>
      <c r="B2" s="1">
        <v>7.13</v>
      </c>
      <c r="C2" s="2">
        <v>0.93</v>
      </c>
      <c r="D2" s="2">
        <v>2.29</v>
      </c>
      <c r="E2" s="1">
        <f>IF(NOT(ISBLANK($D2)),$D2,"")</f>
        <v>2.29</v>
      </c>
      <c r="F2" s="1">
        <f>IF(AND($B2&gt;=-1,$B2&lt;=0.137,NOT(ISBLANK($B2))),$E2,"")</f>
      </c>
      <c r="H2" s="2">
        <f>IF(NOT(ISBLANK($D2)),$D2,"")</f>
        <v>2.29</v>
      </c>
      <c r="I2" s="4">
        <f>IF(AND($B2&gt;=5.5,$B2&lt;=6.5,NOT(ISBLANK($B2))),$E2,"")</f>
      </c>
      <c r="K2" s="1">
        <f>IF(NOT(ISBLANK($D2)),$D2,"")</f>
        <v>2.29</v>
      </c>
      <c r="L2" s="1">
        <f>IF(AND($B2&gt;=19,$B2&lt;=23,NOT(ISBLANK($B2))),$E2,"")</f>
      </c>
      <c r="N2" s="1">
        <f>IF(NOT(ISBLANK($D2)),$D2,"")</f>
        <v>2.29</v>
      </c>
      <c r="O2" s="1">
        <f>IF(AND($B2&gt;=40,$B2&lt;=42,NOT(ISBLANK($B2))),$E2,"")</f>
      </c>
      <c r="Q2" s="1">
        <f>N2</f>
        <v>2.29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2.8800000000000003</v>
      </c>
      <c r="AK2" s="1">
        <f>IF(AL2&gt;1,STDEV(R:R),"/")</f>
        <v>0.39887341350358096</v>
      </c>
      <c r="AL2" s="1">
        <f>SUMPRODUCT((ISNUMBER(R:R))*1)</f>
        <v>3</v>
      </c>
    </row>
    <row r="3" spans="1:18" ht="12">
      <c r="A3" s="1">
        <v>5.5</v>
      </c>
      <c r="B3" s="1">
        <v>8.47</v>
      </c>
      <c r="C3" s="2">
        <v>0.03</v>
      </c>
      <c r="D3" s="2">
        <v>2.88</v>
      </c>
      <c r="E3" s="1">
        <f aca="true" t="shared" si="1" ref="E3:E66">IF(NOT(ISBLANK($D3)),$D3,"")</f>
        <v>2.88</v>
      </c>
      <c r="F3" s="1">
        <f aca="true" t="shared" si="2" ref="F3:F66">IF(AND($B3&gt;=-1,$B3&lt;=0.137,NOT(ISBLANK($B3))),$E3,"")</f>
      </c>
      <c r="H3" s="2">
        <f aca="true" t="shared" si="3" ref="H3:H66">IF(NOT(ISBLANK($D3)),$D3,"")</f>
        <v>2.88</v>
      </c>
      <c r="I3" s="4">
        <f aca="true" t="shared" si="4" ref="I3:I66">IF(AND($B3&gt;=5.5,$B3&lt;=6.5,NOT(ISBLANK($B3))),$E3,"")</f>
      </c>
      <c r="K3" s="1">
        <f aca="true" t="shared" si="5" ref="K3:K66">IF(NOT(ISBLANK($D3)),$D3,"")</f>
        <v>2.88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2.88</v>
      </c>
      <c r="O3" s="1">
        <f aca="true" t="shared" si="8" ref="O3:O66">IF(AND($B3&gt;=40,$B3&lt;=42,NOT(ISBLANK($B3))),$E3,"")</f>
      </c>
      <c r="Q3" s="1">
        <f aca="true" t="shared" si="9" ref="Q3:Q66">N3</f>
        <v>2.88</v>
      </c>
      <c r="R3" s="1">
        <f t="shared" si="0"/>
      </c>
    </row>
    <row r="4" spans="1:18" ht="12">
      <c r="A4" s="1">
        <v>10.5</v>
      </c>
      <c r="B4" s="1">
        <v>9.8</v>
      </c>
      <c r="C4" s="2">
        <v>0.91</v>
      </c>
      <c r="D4" s="2">
        <v>2.28</v>
      </c>
      <c r="E4" s="1">
        <f t="shared" si="1"/>
        <v>2.28</v>
      </c>
      <c r="F4" s="1">
        <f t="shared" si="2"/>
      </c>
      <c r="H4" s="2">
        <f t="shared" si="3"/>
        <v>2.28</v>
      </c>
      <c r="I4" s="4">
        <f t="shared" si="4"/>
      </c>
      <c r="K4" s="1">
        <f t="shared" si="5"/>
        <v>2.28</v>
      </c>
      <c r="L4" s="1">
        <f t="shared" si="6"/>
      </c>
      <c r="N4" s="1">
        <f t="shared" si="7"/>
        <v>2.28</v>
      </c>
      <c r="O4" s="1">
        <f t="shared" si="8"/>
      </c>
      <c r="Q4" s="1">
        <f t="shared" si="9"/>
        <v>2.28</v>
      </c>
      <c r="R4" s="1">
        <f t="shared" si="0"/>
      </c>
    </row>
    <row r="5" spans="1:21" ht="12">
      <c r="A5" s="1">
        <v>20.5</v>
      </c>
      <c r="B5" s="1">
        <v>11.8</v>
      </c>
      <c r="C5" s="2">
        <v>0.43</v>
      </c>
      <c r="D5" s="2">
        <v>3.34</v>
      </c>
      <c r="E5" s="1">
        <f t="shared" si="1"/>
        <v>3.34</v>
      </c>
      <c r="F5" s="1">
        <f t="shared" si="2"/>
      </c>
      <c r="H5" s="2">
        <f t="shared" si="3"/>
        <v>3.34</v>
      </c>
      <c r="I5" s="4">
        <f t="shared" si="4"/>
      </c>
      <c r="K5" s="1">
        <f t="shared" si="5"/>
        <v>3.34</v>
      </c>
      <c r="L5" s="1">
        <f t="shared" si="6"/>
      </c>
      <c r="N5" s="1">
        <f t="shared" si="7"/>
        <v>3.34</v>
      </c>
      <c r="O5" s="1">
        <f t="shared" si="8"/>
      </c>
      <c r="Q5" s="1">
        <f t="shared" si="9"/>
        <v>3.34</v>
      </c>
      <c r="R5" s="1">
        <f t="shared" si="0"/>
      </c>
      <c r="T5" s="1" t="s">
        <v>19</v>
      </c>
      <c r="U5" s="1" t="s">
        <v>20</v>
      </c>
    </row>
    <row r="6" spans="1:21" ht="12">
      <c r="A6" s="1">
        <v>23.5</v>
      </c>
      <c r="B6" s="1">
        <v>12.4</v>
      </c>
      <c r="C6" s="2">
        <v>0.61</v>
      </c>
      <c r="D6" s="2">
        <v>3.68</v>
      </c>
      <c r="E6" s="1">
        <f t="shared" si="1"/>
        <v>3.68</v>
      </c>
      <c r="F6" s="1">
        <f t="shared" si="2"/>
      </c>
      <c r="H6" s="2">
        <f t="shared" si="3"/>
        <v>3.68</v>
      </c>
      <c r="I6" s="4">
        <f t="shared" si="4"/>
      </c>
      <c r="K6" s="1">
        <f t="shared" si="5"/>
        <v>3.68</v>
      </c>
      <c r="L6" s="1">
        <f t="shared" si="6"/>
      </c>
      <c r="N6" s="1">
        <f t="shared" si="7"/>
        <v>3.68</v>
      </c>
      <c r="O6" s="1">
        <f t="shared" si="8"/>
      </c>
      <c r="Q6" s="1">
        <f t="shared" si="9"/>
        <v>3.68</v>
      </c>
      <c r="R6" s="1">
        <f t="shared" si="0"/>
      </c>
      <c r="T6" s="1">
        <f>SMALL(B:B,1)</f>
        <v>7.13</v>
      </c>
      <c r="U6" s="1">
        <f>LARGE(B:B,1)</f>
        <v>420.04</v>
      </c>
    </row>
    <row r="7" spans="1:18" ht="12">
      <c r="A7" s="1">
        <v>27</v>
      </c>
      <c r="B7" s="1">
        <v>13.01</v>
      </c>
      <c r="C7" s="2">
        <v>0.49</v>
      </c>
      <c r="D7" s="2">
        <v>3.19</v>
      </c>
      <c r="E7" s="1">
        <f t="shared" si="1"/>
        <v>3.19</v>
      </c>
      <c r="F7" s="1">
        <f t="shared" si="2"/>
      </c>
      <c r="H7" s="2">
        <f t="shared" si="3"/>
        <v>3.19</v>
      </c>
      <c r="I7" s="4">
        <f t="shared" si="4"/>
      </c>
      <c r="K7" s="1">
        <f t="shared" si="5"/>
        <v>3.19</v>
      </c>
      <c r="L7" s="1">
        <f t="shared" si="6"/>
      </c>
      <c r="N7" s="1">
        <f t="shared" si="7"/>
        <v>3.19</v>
      </c>
      <c r="O7" s="1">
        <f t="shared" si="8"/>
      </c>
      <c r="Q7" s="1">
        <f t="shared" si="9"/>
        <v>3.19</v>
      </c>
      <c r="R7" s="1">
        <f t="shared" si="0"/>
      </c>
    </row>
    <row r="8" spans="1:18" ht="12">
      <c r="A8" s="1">
        <v>30.5</v>
      </c>
      <c r="B8" s="1">
        <v>13.62</v>
      </c>
      <c r="C8" s="2">
        <v>0.68</v>
      </c>
      <c r="D8" s="2">
        <v>3.31</v>
      </c>
      <c r="E8" s="1">
        <f t="shared" si="1"/>
        <v>3.31</v>
      </c>
      <c r="F8" s="1">
        <f t="shared" si="2"/>
      </c>
      <c r="H8" s="2">
        <f t="shared" si="3"/>
        <v>3.31</v>
      </c>
      <c r="I8" s="4">
        <f t="shared" si="4"/>
      </c>
      <c r="K8" s="1">
        <f t="shared" si="5"/>
        <v>3.31</v>
      </c>
      <c r="L8" s="1">
        <f t="shared" si="6"/>
      </c>
      <c r="N8" s="1">
        <f t="shared" si="7"/>
        <v>3.31</v>
      </c>
      <c r="O8" s="1">
        <f t="shared" si="8"/>
      </c>
      <c r="Q8" s="1">
        <f t="shared" si="9"/>
        <v>3.31</v>
      </c>
      <c r="R8" s="1">
        <f t="shared" si="0"/>
      </c>
    </row>
    <row r="9" spans="1:18" ht="12">
      <c r="A9" s="1">
        <v>33.5</v>
      </c>
      <c r="B9" s="1">
        <v>14.14</v>
      </c>
      <c r="C9" s="2">
        <v>0.48</v>
      </c>
      <c r="D9" s="2">
        <v>3.1</v>
      </c>
      <c r="E9" s="1">
        <f t="shared" si="1"/>
        <v>3.1</v>
      </c>
      <c r="F9" s="1">
        <f t="shared" si="2"/>
      </c>
      <c r="H9" s="2">
        <f t="shared" si="3"/>
        <v>3.1</v>
      </c>
      <c r="I9" s="4">
        <f t="shared" si="4"/>
      </c>
      <c r="K9" s="1">
        <f t="shared" si="5"/>
        <v>3.1</v>
      </c>
      <c r="L9" s="1">
        <f t="shared" si="6"/>
      </c>
      <c r="N9" s="1">
        <f t="shared" si="7"/>
        <v>3.1</v>
      </c>
      <c r="O9" s="1">
        <f t="shared" si="8"/>
      </c>
      <c r="Q9" s="1">
        <f t="shared" si="9"/>
        <v>3.1</v>
      </c>
      <c r="R9" s="1">
        <f t="shared" si="0"/>
      </c>
    </row>
    <row r="10" spans="1:18" ht="12">
      <c r="A10" s="1">
        <v>37</v>
      </c>
      <c r="B10" s="1">
        <v>14.75</v>
      </c>
      <c r="C10" s="2">
        <v>0.6</v>
      </c>
      <c r="D10" s="2">
        <v>3.97</v>
      </c>
      <c r="E10" s="1">
        <f t="shared" si="1"/>
        <v>3.97</v>
      </c>
      <c r="F10" s="1">
        <f t="shared" si="2"/>
      </c>
      <c r="H10" s="2">
        <f t="shared" si="3"/>
        <v>3.97</v>
      </c>
      <c r="I10" s="4">
        <f t="shared" si="4"/>
      </c>
      <c r="K10" s="1">
        <f t="shared" si="5"/>
        <v>3.97</v>
      </c>
      <c r="L10" s="1">
        <f t="shared" si="6"/>
      </c>
      <c r="N10" s="1">
        <f t="shared" si="7"/>
        <v>3.97</v>
      </c>
      <c r="O10" s="1">
        <f t="shared" si="8"/>
      </c>
      <c r="Q10" s="1">
        <f t="shared" si="9"/>
        <v>3.97</v>
      </c>
      <c r="R10" s="1">
        <f t="shared" si="0"/>
      </c>
    </row>
    <row r="11" spans="1:18" ht="12">
      <c r="A11" s="1">
        <v>40.5</v>
      </c>
      <c r="B11" s="1">
        <v>15.36</v>
      </c>
      <c r="C11" s="2">
        <v>0.73</v>
      </c>
      <c r="D11" s="2">
        <v>3.17</v>
      </c>
      <c r="E11" s="1">
        <f t="shared" si="1"/>
        <v>3.17</v>
      </c>
      <c r="F11" s="1">
        <f t="shared" si="2"/>
      </c>
      <c r="H11" s="2">
        <f t="shared" si="3"/>
        <v>3.17</v>
      </c>
      <c r="I11" s="4">
        <f t="shared" si="4"/>
      </c>
      <c r="K11" s="1">
        <f t="shared" si="5"/>
        <v>3.17</v>
      </c>
      <c r="L11" s="1">
        <f t="shared" si="6"/>
      </c>
      <c r="N11" s="1">
        <f t="shared" si="7"/>
        <v>3.17</v>
      </c>
      <c r="O11" s="1">
        <f t="shared" si="8"/>
      </c>
      <c r="Q11" s="1">
        <f t="shared" si="9"/>
        <v>3.17</v>
      </c>
      <c r="R11" s="1">
        <f t="shared" si="0"/>
      </c>
    </row>
    <row r="12" spans="1:18" ht="12">
      <c r="A12" s="1">
        <v>43.5</v>
      </c>
      <c r="B12" s="1">
        <v>15.88</v>
      </c>
      <c r="C12" s="2">
        <v>0.24</v>
      </c>
      <c r="D12" s="2">
        <v>4.55</v>
      </c>
      <c r="E12" s="1">
        <f t="shared" si="1"/>
        <v>4.55</v>
      </c>
      <c r="F12" s="1">
        <f t="shared" si="2"/>
      </c>
      <c r="H12" s="2">
        <f t="shared" si="3"/>
        <v>4.55</v>
      </c>
      <c r="I12" s="4">
        <f t="shared" si="4"/>
      </c>
      <c r="K12" s="1">
        <f t="shared" si="5"/>
        <v>4.55</v>
      </c>
      <c r="L12" s="1">
        <f t="shared" si="6"/>
      </c>
      <c r="N12" s="1">
        <f t="shared" si="7"/>
        <v>4.55</v>
      </c>
      <c r="O12" s="1">
        <f t="shared" si="8"/>
      </c>
      <c r="Q12" s="1">
        <f t="shared" si="9"/>
        <v>4.55</v>
      </c>
      <c r="R12" s="1">
        <f t="shared" si="0"/>
      </c>
    </row>
    <row r="13" spans="1:18" ht="12">
      <c r="A13" s="1">
        <v>47</v>
      </c>
      <c r="B13" s="1">
        <v>16.49</v>
      </c>
      <c r="C13" s="2">
        <v>0.43</v>
      </c>
      <c r="D13" s="2">
        <v>3.75</v>
      </c>
      <c r="E13" s="1">
        <f t="shared" si="1"/>
        <v>3.75</v>
      </c>
      <c r="F13" s="1">
        <f t="shared" si="2"/>
      </c>
      <c r="H13" s="2">
        <f t="shared" si="3"/>
        <v>3.75</v>
      </c>
      <c r="I13" s="4">
        <f t="shared" si="4"/>
      </c>
      <c r="K13" s="1">
        <f t="shared" si="5"/>
        <v>3.75</v>
      </c>
      <c r="L13" s="1">
        <f t="shared" si="6"/>
      </c>
      <c r="N13" s="1">
        <f t="shared" si="7"/>
        <v>3.75</v>
      </c>
      <c r="O13" s="1">
        <f t="shared" si="8"/>
      </c>
      <c r="Q13" s="1">
        <f t="shared" si="9"/>
        <v>3.75</v>
      </c>
      <c r="R13" s="1">
        <f t="shared" si="0"/>
      </c>
    </row>
    <row r="14" spans="1:18" ht="12">
      <c r="A14" s="1">
        <v>50.5</v>
      </c>
      <c r="B14" s="1">
        <v>17.1</v>
      </c>
      <c r="C14" s="2">
        <v>0.13</v>
      </c>
      <c r="D14" s="2">
        <v>3.78</v>
      </c>
      <c r="E14" s="1">
        <f t="shared" si="1"/>
        <v>3.78</v>
      </c>
      <c r="F14" s="1">
        <f t="shared" si="2"/>
      </c>
      <c r="H14" s="2">
        <f t="shared" si="3"/>
        <v>3.78</v>
      </c>
      <c r="I14" s="4">
        <f t="shared" si="4"/>
      </c>
      <c r="K14" s="1">
        <f t="shared" si="5"/>
        <v>3.78</v>
      </c>
      <c r="L14" s="1">
        <f t="shared" si="6"/>
      </c>
      <c r="N14" s="1">
        <f t="shared" si="7"/>
        <v>3.78</v>
      </c>
      <c r="O14" s="1">
        <f t="shared" si="8"/>
      </c>
      <c r="Q14" s="1">
        <f t="shared" si="9"/>
        <v>3.78</v>
      </c>
      <c r="R14" s="1">
        <f t="shared" si="0"/>
      </c>
    </row>
    <row r="15" spans="1:18" ht="12">
      <c r="A15" s="1">
        <v>55.5</v>
      </c>
      <c r="B15" s="1">
        <v>18.3</v>
      </c>
      <c r="C15" s="2">
        <v>0.04</v>
      </c>
      <c r="D15" s="2">
        <v>4.49</v>
      </c>
      <c r="E15" s="1">
        <f t="shared" si="1"/>
        <v>4.49</v>
      </c>
      <c r="F15" s="1">
        <f t="shared" si="2"/>
      </c>
      <c r="H15" s="2">
        <f t="shared" si="3"/>
        <v>4.49</v>
      </c>
      <c r="I15" s="4">
        <f t="shared" si="4"/>
      </c>
      <c r="K15" s="1">
        <f t="shared" si="5"/>
        <v>4.49</v>
      </c>
      <c r="L15" s="1">
        <f t="shared" si="6"/>
      </c>
      <c r="N15" s="1">
        <f t="shared" si="7"/>
        <v>4.49</v>
      </c>
      <c r="O15" s="1">
        <f t="shared" si="8"/>
      </c>
      <c r="Q15" s="1">
        <f t="shared" si="9"/>
        <v>4.49</v>
      </c>
      <c r="R15" s="1">
        <f t="shared" si="0"/>
      </c>
    </row>
    <row r="16" spans="1:18" ht="12">
      <c r="A16" s="1">
        <v>60.5</v>
      </c>
      <c r="B16" s="1">
        <v>24.22</v>
      </c>
      <c r="C16" s="2">
        <v>0.38</v>
      </c>
      <c r="D16" s="2">
        <v>4.21</v>
      </c>
      <c r="E16" s="1">
        <f t="shared" si="1"/>
        <v>4.21</v>
      </c>
      <c r="F16" s="1">
        <f t="shared" si="2"/>
      </c>
      <c r="H16" s="2">
        <f t="shared" si="3"/>
        <v>4.21</v>
      </c>
      <c r="I16" s="4">
        <f t="shared" si="4"/>
      </c>
      <c r="K16" s="1">
        <f t="shared" si="5"/>
        <v>4.21</v>
      </c>
      <c r="L16" s="1">
        <f t="shared" si="6"/>
      </c>
      <c r="N16" s="1">
        <f t="shared" si="7"/>
        <v>4.21</v>
      </c>
      <c r="O16" s="1">
        <f t="shared" si="8"/>
      </c>
      <c r="Q16" s="1">
        <f t="shared" si="9"/>
        <v>4.21</v>
      </c>
      <c r="R16" s="1">
        <f t="shared" si="0"/>
      </c>
    </row>
    <row r="17" spans="1:18" ht="12">
      <c r="A17" s="1">
        <v>65.5</v>
      </c>
      <c r="B17" s="1">
        <v>26.86</v>
      </c>
      <c r="E17" s="1">
        <f t="shared" si="1"/>
      </c>
      <c r="F17" s="1">
        <f t="shared" si="2"/>
      </c>
      <c r="H17" s="2">
        <f t="shared" si="3"/>
      </c>
      <c r="I17" s="4">
        <f t="shared" si="4"/>
      </c>
      <c r="K17" s="1">
        <f t="shared" si="5"/>
      </c>
      <c r="L17" s="1">
        <f t="shared" si="6"/>
      </c>
      <c r="N17" s="1">
        <f t="shared" si="7"/>
      </c>
      <c r="O17" s="1">
        <f t="shared" si="8"/>
      </c>
      <c r="Q17" s="1">
        <f t="shared" si="9"/>
      </c>
      <c r="R17" s="1">
        <f t="shared" si="0"/>
      </c>
    </row>
    <row r="18" spans="1:18" ht="12">
      <c r="A18" s="1">
        <v>70.5</v>
      </c>
      <c r="B18" s="1">
        <v>29.5</v>
      </c>
      <c r="D18" s="2">
        <v>3.89</v>
      </c>
      <c r="E18" s="1">
        <f t="shared" si="1"/>
        <v>3.89</v>
      </c>
      <c r="F18" s="1">
        <f t="shared" si="2"/>
      </c>
      <c r="H18" s="2">
        <f t="shared" si="3"/>
        <v>3.89</v>
      </c>
      <c r="I18" s="4">
        <f t="shared" si="4"/>
      </c>
      <c r="K18" s="1">
        <f t="shared" si="5"/>
        <v>3.89</v>
      </c>
      <c r="L18" s="1">
        <f t="shared" si="6"/>
      </c>
      <c r="N18" s="1">
        <f t="shared" si="7"/>
        <v>3.89</v>
      </c>
      <c r="O18" s="1">
        <f t="shared" si="8"/>
      </c>
      <c r="Q18" s="1">
        <f t="shared" si="9"/>
        <v>3.89</v>
      </c>
      <c r="R18" s="1">
        <f t="shared" si="0"/>
      </c>
    </row>
    <row r="19" spans="1:18" ht="12">
      <c r="A19" s="1">
        <v>75.5</v>
      </c>
      <c r="B19" s="1">
        <v>32.1</v>
      </c>
      <c r="C19" s="2">
        <v>0.17</v>
      </c>
      <c r="D19" s="2">
        <v>4.11</v>
      </c>
      <c r="E19" s="1">
        <f t="shared" si="1"/>
        <v>4.11</v>
      </c>
      <c r="F19" s="1">
        <f t="shared" si="2"/>
      </c>
      <c r="H19" s="2">
        <f t="shared" si="3"/>
        <v>4.11</v>
      </c>
      <c r="I19" s="4">
        <f t="shared" si="4"/>
      </c>
      <c r="K19" s="1">
        <f t="shared" si="5"/>
        <v>4.11</v>
      </c>
      <c r="L19" s="1">
        <f t="shared" si="6"/>
      </c>
      <c r="N19" s="1">
        <f t="shared" si="7"/>
        <v>4.11</v>
      </c>
      <c r="O19" s="1">
        <f t="shared" si="8"/>
      </c>
      <c r="Q19" s="1">
        <f t="shared" si="9"/>
        <v>4.11</v>
      </c>
      <c r="R19" s="1">
        <f t="shared" si="0"/>
      </c>
    </row>
    <row r="20" spans="1:18" ht="12">
      <c r="A20" s="1">
        <v>80.5</v>
      </c>
      <c r="B20" s="1">
        <v>34.69</v>
      </c>
      <c r="C20" s="2">
        <v>0.63</v>
      </c>
      <c r="D20" s="2">
        <v>3.77</v>
      </c>
      <c r="E20" s="1">
        <f t="shared" si="1"/>
        <v>3.77</v>
      </c>
      <c r="F20" s="1">
        <f t="shared" si="2"/>
      </c>
      <c r="H20" s="2">
        <f t="shared" si="3"/>
        <v>3.77</v>
      </c>
      <c r="I20" s="4">
        <f t="shared" si="4"/>
      </c>
      <c r="K20" s="1">
        <f t="shared" si="5"/>
        <v>3.77</v>
      </c>
      <c r="L20" s="1">
        <f t="shared" si="6"/>
      </c>
      <c r="N20" s="1">
        <f t="shared" si="7"/>
        <v>3.77</v>
      </c>
      <c r="O20" s="1">
        <f t="shared" si="8"/>
      </c>
      <c r="Q20" s="1">
        <f t="shared" si="9"/>
        <v>3.77</v>
      </c>
      <c r="R20" s="1">
        <f t="shared" si="0"/>
      </c>
    </row>
    <row r="21" spans="1:18" ht="12">
      <c r="A21" s="1">
        <v>90.5</v>
      </c>
      <c r="B21" s="1">
        <v>39.88</v>
      </c>
      <c r="C21" s="2">
        <v>0.47</v>
      </c>
      <c r="D21" s="2">
        <v>3.87</v>
      </c>
      <c r="E21" s="1">
        <f t="shared" si="1"/>
        <v>3.87</v>
      </c>
      <c r="F21" s="1">
        <f t="shared" si="2"/>
      </c>
      <c r="H21" s="2">
        <f t="shared" si="3"/>
        <v>3.87</v>
      </c>
      <c r="I21" s="4">
        <f t="shared" si="4"/>
      </c>
      <c r="K21" s="1">
        <f t="shared" si="5"/>
        <v>3.87</v>
      </c>
      <c r="L21" s="1">
        <f t="shared" si="6"/>
      </c>
      <c r="N21" s="1">
        <f t="shared" si="7"/>
        <v>3.87</v>
      </c>
      <c r="O21" s="1">
        <f t="shared" si="8"/>
      </c>
      <c r="Q21" s="1">
        <f t="shared" si="9"/>
        <v>3.87</v>
      </c>
      <c r="R21" s="1">
        <f t="shared" si="0"/>
      </c>
    </row>
    <row r="22" spans="1:18" ht="12">
      <c r="A22" s="1">
        <v>100.5</v>
      </c>
      <c r="B22" s="1">
        <v>45.07</v>
      </c>
      <c r="C22" s="2">
        <v>0.46</v>
      </c>
      <c r="D22" s="2">
        <v>3.53</v>
      </c>
      <c r="E22" s="1">
        <f t="shared" si="1"/>
        <v>3.53</v>
      </c>
      <c r="F22" s="1">
        <f t="shared" si="2"/>
      </c>
      <c r="H22" s="2">
        <f t="shared" si="3"/>
        <v>3.53</v>
      </c>
      <c r="I22" s="4">
        <f t="shared" si="4"/>
      </c>
      <c r="K22" s="1">
        <f t="shared" si="5"/>
        <v>3.53</v>
      </c>
      <c r="L22" s="1">
        <f t="shared" si="6"/>
      </c>
      <c r="N22" s="1">
        <f t="shared" si="7"/>
        <v>3.53</v>
      </c>
      <c r="O22" s="1">
        <f t="shared" si="8"/>
      </c>
      <c r="Q22" s="1">
        <f t="shared" si="9"/>
        <v>3.53</v>
      </c>
      <c r="R22" s="1">
        <f t="shared" si="0"/>
      </c>
    </row>
    <row r="23" spans="1:18" ht="12">
      <c r="A23" s="1">
        <v>110.5</v>
      </c>
      <c r="B23" s="1">
        <v>50.26</v>
      </c>
      <c r="C23" s="2">
        <v>0.69</v>
      </c>
      <c r="D23" s="2">
        <v>3.75</v>
      </c>
      <c r="E23" s="1">
        <f t="shared" si="1"/>
        <v>3.75</v>
      </c>
      <c r="F23" s="1">
        <f t="shared" si="2"/>
      </c>
      <c r="H23" s="2">
        <f t="shared" si="3"/>
        <v>3.75</v>
      </c>
      <c r="I23" s="4">
        <f t="shared" si="4"/>
      </c>
      <c r="K23" s="1">
        <f t="shared" si="5"/>
        <v>3.75</v>
      </c>
      <c r="L23" s="1">
        <f t="shared" si="6"/>
      </c>
      <c r="N23" s="1">
        <f t="shared" si="7"/>
        <v>3.75</v>
      </c>
      <c r="O23" s="1">
        <f t="shared" si="8"/>
      </c>
      <c r="Q23" s="1">
        <f t="shared" si="9"/>
        <v>3.75</v>
      </c>
      <c r="R23" s="1">
        <f t="shared" si="0"/>
      </c>
    </row>
    <row r="24" spans="1:18" ht="12">
      <c r="A24" s="1">
        <v>120.5</v>
      </c>
      <c r="B24" s="1">
        <v>55.45</v>
      </c>
      <c r="C24" s="2">
        <v>0.27</v>
      </c>
      <c r="D24" s="2">
        <v>3.51</v>
      </c>
      <c r="E24" s="1">
        <f t="shared" si="1"/>
        <v>3.51</v>
      </c>
      <c r="F24" s="1">
        <f t="shared" si="2"/>
      </c>
      <c r="H24" s="2">
        <f t="shared" si="3"/>
        <v>3.51</v>
      </c>
      <c r="I24" s="4">
        <f t="shared" si="4"/>
      </c>
      <c r="K24" s="1">
        <f t="shared" si="5"/>
        <v>3.51</v>
      </c>
      <c r="L24" s="1">
        <f t="shared" si="6"/>
      </c>
      <c r="N24" s="1">
        <f t="shared" si="7"/>
        <v>3.51</v>
      </c>
      <c r="O24" s="1">
        <f t="shared" si="8"/>
      </c>
      <c r="Q24" s="1">
        <f t="shared" si="9"/>
        <v>3.51</v>
      </c>
      <c r="R24" s="1">
        <f t="shared" si="0"/>
      </c>
    </row>
    <row r="25" spans="1:18" ht="12">
      <c r="A25" s="1">
        <v>123.5</v>
      </c>
      <c r="B25" s="1">
        <v>57.97</v>
      </c>
      <c r="C25" s="2">
        <v>0.54</v>
      </c>
      <c r="D25" s="2">
        <v>3.75</v>
      </c>
      <c r="E25" s="1">
        <f t="shared" si="1"/>
        <v>3.75</v>
      </c>
      <c r="F25" s="1">
        <f t="shared" si="2"/>
      </c>
      <c r="H25" s="2">
        <f t="shared" si="3"/>
        <v>3.75</v>
      </c>
      <c r="I25" s="4">
        <f t="shared" si="4"/>
      </c>
      <c r="K25" s="1">
        <f t="shared" si="5"/>
        <v>3.75</v>
      </c>
      <c r="L25" s="1">
        <f t="shared" si="6"/>
      </c>
      <c r="N25" s="1">
        <f t="shared" si="7"/>
        <v>3.75</v>
      </c>
      <c r="O25" s="1">
        <f t="shared" si="8"/>
      </c>
      <c r="Q25" s="1">
        <f t="shared" si="9"/>
        <v>3.75</v>
      </c>
      <c r="R25" s="1">
        <f t="shared" si="0"/>
      </c>
    </row>
    <row r="26" spans="1:18" ht="12">
      <c r="A26" s="1">
        <v>127</v>
      </c>
      <c r="B26" s="1">
        <v>60.91</v>
      </c>
      <c r="C26" s="2">
        <v>0.55</v>
      </c>
      <c r="D26" s="2">
        <v>3.76</v>
      </c>
      <c r="E26" s="1">
        <f t="shared" si="1"/>
        <v>3.76</v>
      </c>
      <c r="F26" s="1">
        <f t="shared" si="2"/>
      </c>
      <c r="H26" s="2">
        <f t="shared" si="3"/>
        <v>3.76</v>
      </c>
      <c r="I26" s="4">
        <f t="shared" si="4"/>
      </c>
      <c r="K26" s="1">
        <f t="shared" si="5"/>
        <v>3.76</v>
      </c>
      <c r="L26" s="1">
        <f t="shared" si="6"/>
      </c>
      <c r="N26" s="1">
        <f t="shared" si="7"/>
        <v>3.76</v>
      </c>
      <c r="O26" s="1">
        <f t="shared" si="8"/>
      </c>
      <c r="Q26" s="1">
        <f t="shared" si="9"/>
        <v>3.76</v>
      </c>
      <c r="R26" s="1">
        <f t="shared" si="0"/>
      </c>
    </row>
    <row r="27" spans="1:18" ht="12">
      <c r="A27" s="1">
        <v>130.5</v>
      </c>
      <c r="B27" s="1">
        <v>63.85</v>
      </c>
      <c r="C27" s="2">
        <v>0.43</v>
      </c>
      <c r="D27" s="2">
        <v>3.72</v>
      </c>
      <c r="E27" s="1">
        <f t="shared" si="1"/>
        <v>3.72</v>
      </c>
      <c r="F27" s="1">
        <f t="shared" si="2"/>
      </c>
      <c r="H27" s="2">
        <f t="shared" si="3"/>
        <v>3.72</v>
      </c>
      <c r="I27" s="4">
        <f t="shared" si="4"/>
      </c>
      <c r="K27" s="1">
        <f t="shared" si="5"/>
        <v>3.72</v>
      </c>
      <c r="L27" s="1">
        <f t="shared" si="6"/>
      </c>
      <c r="N27" s="1">
        <f t="shared" si="7"/>
        <v>3.72</v>
      </c>
      <c r="O27" s="1">
        <f t="shared" si="8"/>
      </c>
      <c r="Q27" s="1">
        <f t="shared" si="9"/>
        <v>3.72</v>
      </c>
      <c r="R27" s="1">
        <f t="shared" si="0"/>
      </c>
    </row>
    <row r="28" spans="1:18" ht="12">
      <c r="A28" s="1">
        <v>133.5</v>
      </c>
      <c r="B28" s="1">
        <v>66.37</v>
      </c>
      <c r="E28" s="1">
        <f t="shared" si="1"/>
      </c>
      <c r="F28" s="1">
        <f t="shared" si="2"/>
      </c>
      <c r="H28" s="2">
        <f t="shared" si="3"/>
      </c>
      <c r="I28" s="4">
        <f t="shared" si="4"/>
      </c>
      <c r="K28" s="1">
        <f t="shared" si="5"/>
      </c>
      <c r="L28" s="1">
        <f t="shared" si="6"/>
      </c>
      <c r="N28" s="1">
        <f t="shared" si="7"/>
      </c>
      <c r="O28" s="1">
        <f t="shared" si="8"/>
      </c>
      <c r="Q28" s="1">
        <f t="shared" si="9"/>
      </c>
      <c r="R28" s="1">
        <f t="shared" si="0"/>
      </c>
    </row>
    <row r="29" spans="1:18" ht="12">
      <c r="A29" s="1">
        <v>137</v>
      </c>
      <c r="B29" s="1">
        <v>69.3</v>
      </c>
      <c r="E29" s="1">
        <f t="shared" si="1"/>
      </c>
      <c r="F29" s="1">
        <f t="shared" si="2"/>
      </c>
      <c r="H29" s="2">
        <f t="shared" si="3"/>
      </c>
      <c r="I29" s="4">
        <f t="shared" si="4"/>
      </c>
      <c r="K29" s="1">
        <f t="shared" si="5"/>
      </c>
      <c r="L29" s="1">
        <f t="shared" si="6"/>
      </c>
      <c r="N29" s="1">
        <f t="shared" si="7"/>
      </c>
      <c r="O29" s="1">
        <f t="shared" si="8"/>
      </c>
      <c r="Q29" s="1">
        <f t="shared" si="9"/>
      </c>
      <c r="R29" s="1">
        <f t="shared" si="0"/>
      </c>
    </row>
    <row r="30" spans="1:18" ht="12">
      <c r="A30" s="1">
        <v>140.5</v>
      </c>
      <c r="B30" s="1">
        <v>72.24</v>
      </c>
      <c r="E30" s="1">
        <f t="shared" si="1"/>
      </c>
      <c r="F30" s="1">
        <f t="shared" si="2"/>
      </c>
      <c r="H30" s="2">
        <f t="shared" si="3"/>
      </c>
      <c r="I30" s="4">
        <f t="shared" si="4"/>
      </c>
      <c r="K30" s="1">
        <f t="shared" si="5"/>
      </c>
      <c r="L30" s="1">
        <f t="shared" si="6"/>
      </c>
      <c r="N30" s="1">
        <f t="shared" si="7"/>
      </c>
      <c r="O30" s="1">
        <f t="shared" si="8"/>
      </c>
      <c r="Q30" s="1">
        <f t="shared" si="9"/>
      </c>
      <c r="R30" s="1">
        <f t="shared" si="0"/>
      </c>
    </row>
    <row r="31" spans="1:18" ht="12">
      <c r="A31" s="1">
        <v>143.5</v>
      </c>
      <c r="B31" s="1">
        <v>74.76</v>
      </c>
      <c r="E31" s="1">
        <f t="shared" si="1"/>
      </c>
      <c r="F31" s="1">
        <f t="shared" si="2"/>
      </c>
      <c r="H31" s="2">
        <f t="shared" si="3"/>
      </c>
      <c r="I31" s="4">
        <f t="shared" si="4"/>
      </c>
      <c r="K31" s="1">
        <f t="shared" si="5"/>
      </c>
      <c r="L31" s="1">
        <f t="shared" si="6"/>
      </c>
      <c r="N31" s="1">
        <f t="shared" si="7"/>
      </c>
      <c r="O31" s="1">
        <f t="shared" si="8"/>
      </c>
      <c r="Q31" s="1">
        <f t="shared" si="9"/>
      </c>
      <c r="R31" s="1">
        <f t="shared" si="0"/>
      </c>
    </row>
    <row r="32" spans="1:18" ht="12">
      <c r="A32" s="1">
        <v>147</v>
      </c>
      <c r="B32" s="1">
        <v>77.7</v>
      </c>
      <c r="C32" s="2">
        <v>0.28</v>
      </c>
      <c r="D32" s="2">
        <v>4.07</v>
      </c>
      <c r="E32" s="1">
        <f t="shared" si="1"/>
        <v>4.07</v>
      </c>
      <c r="F32" s="1">
        <f t="shared" si="2"/>
      </c>
      <c r="H32" s="2">
        <f t="shared" si="3"/>
        <v>4.07</v>
      </c>
      <c r="I32" s="4">
        <f t="shared" si="4"/>
      </c>
      <c r="K32" s="1">
        <f t="shared" si="5"/>
        <v>4.07</v>
      </c>
      <c r="L32" s="1">
        <f t="shared" si="6"/>
      </c>
      <c r="N32" s="1">
        <f t="shared" si="7"/>
        <v>4.07</v>
      </c>
      <c r="O32" s="1">
        <f t="shared" si="8"/>
      </c>
      <c r="Q32" s="1">
        <f t="shared" si="9"/>
        <v>4.07</v>
      </c>
      <c r="R32" s="1">
        <f t="shared" si="0"/>
      </c>
    </row>
    <row r="33" spans="1:18" ht="12">
      <c r="A33" s="1">
        <v>150.5</v>
      </c>
      <c r="B33" s="1">
        <v>80.64</v>
      </c>
      <c r="C33" s="2">
        <v>0.89</v>
      </c>
      <c r="D33" s="2">
        <v>3.87</v>
      </c>
      <c r="E33" s="1">
        <f t="shared" si="1"/>
        <v>3.87</v>
      </c>
      <c r="F33" s="1">
        <f t="shared" si="2"/>
      </c>
      <c r="H33" s="2">
        <f t="shared" si="3"/>
        <v>3.87</v>
      </c>
      <c r="I33" s="4">
        <f t="shared" si="4"/>
      </c>
      <c r="K33" s="1">
        <f t="shared" si="5"/>
        <v>3.87</v>
      </c>
      <c r="L33" s="1">
        <f t="shared" si="6"/>
      </c>
      <c r="N33" s="1">
        <f t="shared" si="7"/>
        <v>3.87</v>
      </c>
      <c r="O33" s="1">
        <f t="shared" si="8"/>
      </c>
      <c r="Q33" s="1">
        <f t="shared" si="9"/>
        <v>3.87</v>
      </c>
      <c r="R33" s="1">
        <f t="shared" si="0"/>
      </c>
    </row>
    <row r="34" spans="1:18" ht="12">
      <c r="A34" s="1">
        <v>160.5</v>
      </c>
      <c r="B34" s="1">
        <v>89.03</v>
      </c>
      <c r="C34" s="2">
        <v>0.93</v>
      </c>
      <c r="D34" s="2">
        <v>3.52</v>
      </c>
      <c r="E34" s="1">
        <f t="shared" si="1"/>
        <v>3.52</v>
      </c>
      <c r="F34" s="1">
        <f t="shared" si="2"/>
      </c>
      <c r="H34" s="2">
        <f t="shared" si="3"/>
        <v>3.52</v>
      </c>
      <c r="I34" s="4">
        <f t="shared" si="4"/>
      </c>
      <c r="K34" s="1">
        <f t="shared" si="5"/>
        <v>3.52</v>
      </c>
      <c r="L34" s="1">
        <f t="shared" si="6"/>
      </c>
      <c r="N34" s="1">
        <f t="shared" si="7"/>
        <v>3.52</v>
      </c>
      <c r="O34" s="1">
        <f t="shared" si="8"/>
      </c>
      <c r="Q34" s="1">
        <f t="shared" si="9"/>
        <v>3.52</v>
      </c>
      <c r="R34" s="1">
        <f t="shared" si="0"/>
      </c>
    </row>
    <row r="35" spans="1:18" ht="12">
      <c r="A35" s="1">
        <v>170</v>
      </c>
      <c r="B35" s="1">
        <v>97.01</v>
      </c>
      <c r="C35" s="2">
        <v>0.6</v>
      </c>
      <c r="D35" s="2">
        <v>3.22</v>
      </c>
      <c r="E35" s="1">
        <f t="shared" si="1"/>
        <v>3.22</v>
      </c>
      <c r="F35" s="1">
        <f t="shared" si="2"/>
      </c>
      <c r="H35" s="2">
        <f t="shared" si="3"/>
        <v>3.22</v>
      </c>
      <c r="I35" s="4">
        <f t="shared" si="4"/>
      </c>
      <c r="K35" s="1">
        <f t="shared" si="5"/>
        <v>3.22</v>
      </c>
      <c r="L35" s="1">
        <f t="shared" si="6"/>
      </c>
      <c r="N35" s="1">
        <f t="shared" si="7"/>
        <v>3.22</v>
      </c>
      <c r="O35" s="1">
        <f t="shared" si="8"/>
      </c>
      <c r="Q35" s="1">
        <f t="shared" si="9"/>
        <v>3.22</v>
      </c>
      <c r="R35" s="1">
        <f t="shared" si="0"/>
      </c>
    </row>
    <row r="36" spans="1:18" ht="12">
      <c r="A36" s="1">
        <v>180</v>
      </c>
      <c r="B36" s="1">
        <v>105.41</v>
      </c>
      <c r="C36" s="2">
        <v>0.79</v>
      </c>
      <c r="D36" s="2">
        <v>3.36</v>
      </c>
      <c r="E36" s="1">
        <f t="shared" si="1"/>
        <v>3.36</v>
      </c>
      <c r="F36" s="1">
        <f t="shared" si="2"/>
      </c>
      <c r="H36" s="2">
        <f t="shared" si="3"/>
        <v>3.36</v>
      </c>
      <c r="I36" s="4">
        <f t="shared" si="4"/>
      </c>
      <c r="K36" s="1">
        <f t="shared" si="5"/>
        <v>3.36</v>
      </c>
      <c r="L36" s="1">
        <f t="shared" si="6"/>
      </c>
      <c r="N36" s="1">
        <f t="shared" si="7"/>
        <v>3.36</v>
      </c>
      <c r="O36" s="1">
        <f t="shared" si="8"/>
      </c>
      <c r="Q36" s="1">
        <f t="shared" si="9"/>
        <v>3.36</v>
      </c>
      <c r="R36" s="1">
        <f t="shared" si="0"/>
      </c>
    </row>
    <row r="37" spans="1:18" ht="12">
      <c r="A37" s="1">
        <v>190</v>
      </c>
      <c r="B37" s="1">
        <v>113.8</v>
      </c>
      <c r="C37" s="2">
        <v>0.82</v>
      </c>
      <c r="D37" s="2">
        <v>3.37</v>
      </c>
      <c r="E37" s="1">
        <f t="shared" si="1"/>
        <v>3.37</v>
      </c>
      <c r="F37" s="1">
        <f t="shared" si="2"/>
      </c>
      <c r="H37" s="2">
        <f t="shared" si="3"/>
        <v>3.37</v>
      </c>
      <c r="I37" s="4">
        <f t="shared" si="4"/>
      </c>
      <c r="K37" s="1">
        <f t="shared" si="5"/>
        <v>3.37</v>
      </c>
      <c r="L37" s="1">
        <f t="shared" si="6"/>
      </c>
      <c r="N37" s="1">
        <f t="shared" si="7"/>
        <v>3.37</v>
      </c>
      <c r="O37" s="1">
        <f t="shared" si="8"/>
      </c>
      <c r="Q37" s="1">
        <f t="shared" si="9"/>
        <v>3.37</v>
      </c>
      <c r="R37" s="1">
        <f t="shared" si="0"/>
      </c>
    </row>
    <row r="38" spans="1:18" ht="12">
      <c r="A38" s="1">
        <v>200</v>
      </c>
      <c r="B38" s="1">
        <v>122.2</v>
      </c>
      <c r="C38" s="2">
        <v>0.8</v>
      </c>
      <c r="D38" s="2">
        <v>2.63</v>
      </c>
      <c r="E38" s="1">
        <f t="shared" si="1"/>
        <v>2.63</v>
      </c>
      <c r="F38" s="1">
        <f t="shared" si="2"/>
      </c>
      <c r="H38" s="2">
        <f t="shared" si="3"/>
        <v>2.63</v>
      </c>
      <c r="I38" s="4">
        <f t="shared" si="4"/>
      </c>
      <c r="K38" s="1">
        <f t="shared" si="5"/>
        <v>2.63</v>
      </c>
      <c r="L38" s="1">
        <f t="shared" si="6"/>
      </c>
      <c r="N38" s="1">
        <f t="shared" si="7"/>
        <v>2.63</v>
      </c>
      <c r="O38" s="1">
        <f t="shared" si="8"/>
      </c>
      <c r="Q38" s="1">
        <f t="shared" si="9"/>
        <v>2.63</v>
      </c>
      <c r="R38" s="1">
        <f t="shared" si="0"/>
        <v>2.63</v>
      </c>
    </row>
    <row r="39" spans="1:18" ht="12">
      <c r="A39" s="1">
        <v>210</v>
      </c>
      <c r="B39" s="1">
        <v>126.05</v>
      </c>
      <c r="C39" s="2">
        <v>0.68</v>
      </c>
      <c r="D39" s="2">
        <v>2.67</v>
      </c>
      <c r="E39" s="1">
        <f t="shared" si="1"/>
        <v>2.67</v>
      </c>
      <c r="F39" s="1">
        <f t="shared" si="2"/>
      </c>
      <c r="H39" s="2">
        <f t="shared" si="3"/>
        <v>2.67</v>
      </c>
      <c r="I39" s="4">
        <f t="shared" si="4"/>
      </c>
      <c r="K39" s="1">
        <f t="shared" si="5"/>
        <v>2.67</v>
      </c>
      <c r="L39" s="1">
        <f t="shared" si="6"/>
      </c>
      <c r="N39" s="1">
        <f t="shared" si="7"/>
        <v>2.67</v>
      </c>
      <c r="O39" s="1">
        <f t="shared" si="8"/>
      </c>
      <c r="Q39" s="1">
        <f t="shared" si="9"/>
        <v>2.67</v>
      </c>
      <c r="R39" s="1">
        <f t="shared" si="0"/>
        <v>2.67</v>
      </c>
    </row>
    <row r="40" spans="1:18" ht="12">
      <c r="A40" s="1">
        <v>220</v>
      </c>
      <c r="B40" s="1">
        <v>129.9</v>
      </c>
      <c r="C40" s="2">
        <v>0.21</v>
      </c>
      <c r="D40" s="2">
        <v>3.34</v>
      </c>
      <c r="E40" s="1">
        <f t="shared" si="1"/>
        <v>3.34</v>
      </c>
      <c r="F40" s="1">
        <f t="shared" si="2"/>
      </c>
      <c r="H40" s="2">
        <f t="shared" si="3"/>
        <v>3.34</v>
      </c>
      <c r="I40" s="4">
        <f t="shared" si="4"/>
      </c>
      <c r="K40" s="1">
        <f t="shared" si="5"/>
        <v>3.34</v>
      </c>
      <c r="L40" s="1">
        <f t="shared" si="6"/>
      </c>
      <c r="N40" s="1">
        <f t="shared" si="7"/>
        <v>3.34</v>
      </c>
      <c r="O40" s="1">
        <f t="shared" si="8"/>
      </c>
      <c r="Q40" s="1">
        <f t="shared" si="9"/>
        <v>3.34</v>
      </c>
      <c r="R40" s="1">
        <f t="shared" si="0"/>
        <v>3.34</v>
      </c>
    </row>
    <row r="41" spans="1:18" ht="12">
      <c r="A41" s="1">
        <v>223.5</v>
      </c>
      <c r="B41" s="1">
        <v>131.25</v>
      </c>
      <c r="C41" s="2">
        <v>-0.54</v>
      </c>
      <c r="D41" s="2">
        <v>3.44</v>
      </c>
      <c r="E41" s="1">
        <f t="shared" si="1"/>
        <v>3.44</v>
      </c>
      <c r="F41" s="1">
        <f t="shared" si="2"/>
      </c>
      <c r="H41" s="2">
        <f t="shared" si="3"/>
        <v>3.44</v>
      </c>
      <c r="I41" s="4">
        <f t="shared" si="4"/>
      </c>
      <c r="K41" s="1">
        <f t="shared" si="5"/>
        <v>3.44</v>
      </c>
      <c r="L41" s="1">
        <f t="shared" si="6"/>
      </c>
      <c r="N41" s="1">
        <f t="shared" si="7"/>
        <v>3.44</v>
      </c>
      <c r="O41" s="1">
        <f t="shared" si="8"/>
      </c>
      <c r="Q41" s="1">
        <f t="shared" si="9"/>
        <v>3.44</v>
      </c>
      <c r="R41" s="1">
        <f t="shared" si="0"/>
      </c>
    </row>
    <row r="42" spans="1:18" ht="12">
      <c r="A42" s="1">
        <v>230</v>
      </c>
      <c r="B42" s="1">
        <v>133.75</v>
      </c>
      <c r="C42" s="2">
        <v>0.19</v>
      </c>
      <c r="D42" s="2">
        <v>4.23</v>
      </c>
      <c r="E42" s="1">
        <f t="shared" si="1"/>
        <v>4.23</v>
      </c>
      <c r="F42" s="1">
        <f t="shared" si="2"/>
      </c>
      <c r="H42" s="2">
        <f t="shared" si="3"/>
        <v>4.23</v>
      </c>
      <c r="I42" s="4">
        <f t="shared" si="4"/>
      </c>
      <c r="K42" s="1">
        <f t="shared" si="5"/>
        <v>4.23</v>
      </c>
      <c r="L42" s="1">
        <f t="shared" si="6"/>
      </c>
      <c r="N42" s="1">
        <f t="shared" si="7"/>
        <v>4.23</v>
      </c>
      <c r="O42" s="1">
        <f t="shared" si="8"/>
      </c>
      <c r="Q42" s="1">
        <f t="shared" si="9"/>
        <v>4.23</v>
      </c>
      <c r="R42" s="1">
        <f t="shared" si="0"/>
      </c>
    </row>
    <row r="43" spans="1:18" ht="12">
      <c r="A43" s="1">
        <v>233.5</v>
      </c>
      <c r="B43" s="1">
        <v>135.1</v>
      </c>
      <c r="C43" s="2">
        <v>0.18</v>
      </c>
      <c r="D43" s="2">
        <v>4.49</v>
      </c>
      <c r="E43" s="1">
        <f t="shared" si="1"/>
        <v>4.49</v>
      </c>
      <c r="F43" s="1">
        <f t="shared" si="2"/>
      </c>
      <c r="H43" s="2">
        <f t="shared" si="3"/>
        <v>4.49</v>
      </c>
      <c r="I43" s="4">
        <f t="shared" si="4"/>
      </c>
      <c r="K43" s="1">
        <f t="shared" si="5"/>
        <v>4.49</v>
      </c>
      <c r="L43" s="1">
        <f t="shared" si="6"/>
      </c>
      <c r="N43" s="1">
        <f t="shared" si="7"/>
        <v>4.49</v>
      </c>
      <c r="O43" s="1">
        <f t="shared" si="8"/>
      </c>
      <c r="Q43" s="1">
        <f t="shared" si="9"/>
        <v>4.49</v>
      </c>
      <c r="R43" s="1">
        <f t="shared" si="0"/>
      </c>
    </row>
    <row r="44" spans="1:18" ht="12">
      <c r="A44" s="1">
        <v>237</v>
      </c>
      <c r="B44" s="1">
        <v>136.86</v>
      </c>
      <c r="C44" s="2">
        <v>0.2</v>
      </c>
      <c r="D44" s="2">
        <v>4.28</v>
      </c>
      <c r="E44" s="1">
        <f t="shared" si="1"/>
        <v>4.28</v>
      </c>
      <c r="F44" s="1">
        <f t="shared" si="2"/>
      </c>
      <c r="H44" s="2">
        <f t="shared" si="3"/>
        <v>4.28</v>
      </c>
      <c r="I44" s="4">
        <f t="shared" si="4"/>
      </c>
      <c r="K44" s="1">
        <f t="shared" si="5"/>
        <v>4.28</v>
      </c>
      <c r="L44" s="1">
        <f t="shared" si="6"/>
      </c>
      <c r="N44" s="1">
        <f t="shared" si="7"/>
        <v>4.28</v>
      </c>
      <c r="O44" s="1">
        <f t="shared" si="8"/>
      </c>
      <c r="Q44" s="1">
        <f t="shared" si="9"/>
        <v>4.28</v>
      </c>
      <c r="R44" s="1">
        <f t="shared" si="0"/>
      </c>
    </row>
    <row r="45" spans="1:18" ht="12">
      <c r="A45" s="1">
        <v>240</v>
      </c>
      <c r="B45" s="1">
        <v>138.37</v>
      </c>
      <c r="C45" s="2">
        <v>0.04</v>
      </c>
      <c r="D45" s="2">
        <v>4.41</v>
      </c>
      <c r="E45" s="1">
        <f t="shared" si="1"/>
        <v>4.41</v>
      </c>
      <c r="F45" s="1">
        <f t="shared" si="2"/>
      </c>
      <c r="H45" s="2">
        <f t="shared" si="3"/>
        <v>4.41</v>
      </c>
      <c r="I45" s="4">
        <f t="shared" si="4"/>
      </c>
      <c r="K45" s="1">
        <f t="shared" si="5"/>
        <v>4.41</v>
      </c>
      <c r="L45" s="1">
        <f t="shared" si="6"/>
      </c>
      <c r="N45" s="1">
        <f t="shared" si="7"/>
        <v>4.41</v>
      </c>
      <c r="O45" s="1">
        <f t="shared" si="8"/>
      </c>
      <c r="Q45" s="1">
        <f t="shared" si="9"/>
        <v>4.41</v>
      </c>
      <c r="R45" s="1">
        <f t="shared" si="0"/>
      </c>
    </row>
    <row r="46" spans="1:18" ht="12">
      <c r="A46" s="1">
        <v>243.5</v>
      </c>
      <c r="B46" s="1">
        <v>140.12</v>
      </c>
      <c r="C46" s="2">
        <v>-0.09</v>
      </c>
      <c r="D46" s="2">
        <v>4.35</v>
      </c>
      <c r="E46" s="1">
        <f t="shared" si="1"/>
        <v>4.35</v>
      </c>
      <c r="F46" s="1">
        <f t="shared" si="2"/>
      </c>
      <c r="H46" s="2">
        <f t="shared" si="3"/>
        <v>4.35</v>
      </c>
      <c r="I46" s="4">
        <f t="shared" si="4"/>
      </c>
      <c r="K46" s="1">
        <f t="shared" si="5"/>
        <v>4.35</v>
      </c>
      <c r="L46" s="1">
        <f t="shared" si="6"/>
      </c>
      <c r="N46" s="1">
        <f t="shared" si="7"/>
        <v>4.35</v>
      </c>
      <c r="O46" s="1">
        <f t="shared" si="8"/>
      </c>
      <c r="Q46" s="1">
        <f t="shared" si="9"/>
        <v>4.35</v>
      </c>
      <c r="R46" s="1">
        <f t="shared" si="0"/>
      </c>
    </row>
    <row r="47" spans="1:18" ht="12">
      <c r="A47" s="1">
        <v>250</v>
      </c>
      <c r="B47" s="1">
        <v>143.39</v>
      </c>
      <c r="C47" s="2">
        <v>0.11</v>
      </c>
      <c r="D47" s="2">
        <v>3.76</v>
      </c>
      <c r="E47" s="1">
        <f t="shared" si="1"/>
        <v>3.76</v>
      </c>
      <c r="F47" s="1">
        <f t="shared" si="2"/>
      </c>
      <c r="H47" s="2">
        <f t="shared" si="3"/>
        <v>3.76</v>
      </c>
      <c r="I47" s="4">
        <f t="shared" si="4"/>
      </c>
      <c r="K47" s="1">
        <f t="shared" si="5"/>
        <v>3.76</v>
      </c>
      <c r="L47" s="1">
        <f t="shared" si="6"/>
      </c>
      <c r="N47" s="1">
        <f t="shared" si="7"/>
        <v>3.76</v>
      </c>
      <c r="O47" s="1">
        <f t="shared" si="8"/>
      </c>
      <c r="Q47" s="1">
        <f t="shared" si="9"/>
        <v>3.76</v>
      </c>
      <c r="R47" s="1">
        <f t="shared" si="0"/>
      </c>
    </row>
    <row r="48" spans="1:18" ht="12">
      <c r="A48" s="1">
        <v>260</v>
      </c>
      <c r="B48" s="1">
        <v>148.41</v>
      </c>
      <c r="C48" s="2">
        <v>-0.27</v>
      </c>
      <c r="D48" s="2">
        <v>4.13</v>
      </c>
      <c r="E48" s="1">
        <f t="shared" si="1"/>
        <v>4.13</v>
      </c>
      <c r="F48" s="1">
        <f t="shared" si="2"/>
      </c>
      <c r="H48" s="2">
        <f t="shared" si="3"/>
        <v>4.13</v>
      </c>
      <c r="I48" s="4">
        <f t="shared" si="4"/>
      </c>
      <c r="K48" s="1">
        <f t="shared" si="5"/>
        <v>4.13</v>
      </c>
      <c r="L48" s="1">
        <f t="shared" si="6"/>
      </c>
      <c r="N48" s="1">
        <f t="shared" si="7"/>
        <v>4.13</v>
      </c>
      <c r="O48" s="1">
        <f t="shared" si="8"/>
      </c>
      <c r="Q48" s="1">
        <f t="shared" si="9"/>
        <v>4.13</v>
      </c>
      <c r="R48" s="1">
        <f t="shared" si="0"/>
      </c>
    </row>
    <row r="49" spans="1:18" ht="12">
      <c r="A49" s="1">
        <v>270</v>
      </c>
      <c r="B49" s="1">
        <v>153.44</v>
      </c>
      <c r="C49" s="2">
        <v>-0.84</v>
      </c>
      <c r="D49" s="2">
        <v>4.86</v>
      </c>
      <c r="E49" s="1">
        <f t="shared" si="1"/>
        <v>4.86</v>
      </c>
      <c r="F49" s="1">
        <f t="shared" si="2"/>
      </c>
      <c r="H49" s="2">
        <f t="shared" si="3"/>
        <v>4.86</v>
      </c>
      <c r="I49" s="4">
        <f t="shared" si="4"/>
      </c>
      <c r="K49" s="1">
        <f t="shared" si="5"/>
        <v>4.86</v>
      </c>
      <c r="L49" s="1">
        <f t="shared" si="6"/>
      </c>
      <c r="N49" s="1">
        <f t="shared" si="7"/>
        <v>4.86</v>
      </c>
      <c r="O49" s="1">
        <f t="shared" si="8"/>
      </c>
      <c r="Q49" s="1">
        <f t="shared" si="9"/>
        <v>4.86</v>
      </c>
      <c r="R49" s="1">
        <f t="shared" si="0"/>
      </c>
    </row>
    <row r="50" spans="1:18" ht="12">
      <c r="A50" s="1">
        <v>280</v>
      </c>
      <c r="B50" s="1">
        <v>158.46</v>
      </c>
      <c r="C50" s="2">
        <v>0.54</v>
      </c>
      <c r="D50" s="2">
        <v>4.14</v>
      </c>
      <c r="E50" s="1">
        <f t="shared" si="1"/>
        <v>4.14</v>
      </c>
      <c r="F50" s="1">
        <f t="shared" si="2"/>
      </c>
      <c r="H50" s="2">
        <f t="shared" si="3"/>
        <v>4.14</v>
      </c>
      <c r="I50" s="4">
        <f t="shared" si="4"/>
      </c>
      <c r="K50" s="1">
        <f t="shared" si="5"/>
        <v>4.14</v>
      </c>
      <c r="L50" s="1">
        <f t="shared" si="6"/>
      </c>
      <c r="N50" s="1">
        <f t="shared" si="7"/>
        <v>4.14</v>
      </c>
      <c r="O50" s="1">
        <f t="shared" si="8"/>
      </c>
      <c r="Q50" s="1">
        <f t="shared" si="9"/>
        <v>4.14</v>
      </c>
      <c r="R50" s="1">
        <f t="shared" si="0"/>
      </c>
    </row>
    <row r="51" spans="1:18" ht="12">
      <c r="A51" s="1">
        <v>290</v>
      </c>
      <c r="B51" s="1">
        <v>163.49</v>
      </c>
      <c r="C51" s="2">
        <v>-0.28</v>
      </c>
      <c r="D51" s="2">
        <v>3.86</v>
      </c>
      <c r="E51" s="1">
        <f t="shared" si="1"/>
        <v>3.86</v>
      </c>
      <c r="F51" s="1">
        <f t="shared" si="2"/>
      </c>
      <c r="H51" s="2">
        <f t="shared" si="3"/>
        <v>3.86</v>
      </c>
      <c r="I51" s="4">
        <f t="shared" si="4"/>
      </c>
      <c r="K51" s="1">
        <f t="shared" si="5"/>
        <v>3.86</v>
      </c>
      <c r="L51" s="1">
        <f t="shared" si="6"/>
      </c>
      <c r="N51" s="1">
        <f t="shared" si="7"/>
        <v>3.86</v>
      </c>
      <c r="O51" s="1">
        <f t="shared" si="8"/>
      </c>
      <c r="Q51" s="1">
        <f t="shared" si="9"/>
        <v>3.86</v>
      </c>
      <c r="R51" s="1">
        <f t="shared" si="0"/>
      </c>
    </row>
    <row r="52" spans="1:18" ht="12">
      <c r="A52" s="1">
        <v>310</v>
      </c>
      <c r="B52" s="1">
        <v>173.53</v>
      </c>
      <c r="C52" s="2">
        <v>-0.37</v>
      </c>
      <c r="D52" s="2">
        <v>3.86</v>
      </c>
      <c r="E52" s="1">
        <f t="shared" si="1"/>
        <v>3.86</v>
      </c>
      <c r="F52" s="1">
        <f t="shared" si="2"/>
      </c>
      <c r="H52" s="2">
        <f t="shared" si="3"/>
        <v>3.86</v>
      </c>
      <c r="I52" s="4">
        <f t="shared" si="4"/>
      </c>
      <c r="K52" s="1">
        <f t="shared" si="5"/>
        <v>3.86</v>
      </c>
      <c r="L52" s="1">
        <f t="shared" si="6"/>
      </c>
      <c r="N52" s="1">
        <f t="shared" si="7"/>
        <v>3.86</v>
      </c>
      <c r="O52" s="1">
        <f t="shared" si="8"/>
      </c>
      <c r="Q52" s="1">
        <f t="shared" si="9"/>
        <v>3.86</v>
      </c>
      <c r="R52" s="1">
        <f t="shared" si="0"/>
      </c>
    </row>
    <row r="53" spans="1:18" ht="12">
      <c r="A53" s="1">
        <v>320</v>
      </c>
      <c r="B53" s="1">
        <v>178.56</v>
      </c>
      <c r="C53" s="2">
        <v>0.16</v>
      </c>
      <c r="D53" s="2">
        <v>3.86</v>
      </c>
      <c r="E53" s="1">
        <f t="shared" si="1"/>
        <v>3.86</v>
      </c>
      <c r="F53" s="1">
        <f t="shared" si="2"/>
      </c>
      <c r="H53" s="2">
        <f t="shared" si="3"/>
        <v>3.86</v>
      </c>
      <c r="I53" s="4">
        <f t="shared" si="4"/>
      </c>
      <c r="K53" s="1">
        <f t="shared" si="5"/>
        <v>3.86</v>
      </c>
      <c r="L53" s="1">
        <f t="shared" si="6"/>
      </c>
      <c r="N53" s="1">
        <f t="shared" si="7"/>
        <v>3.86</v>
      </c>
      <c r="O53" s="1">
        <f t="shared" si="8"/>
      </c>
      <c r="Q53" s="1">
        <f t="shared" si="9"/>
        <v>3.86</v>
      </c>
      <c r="R53" s="1">
        <f t="shared" si="0"/>
      </c>
    </row>
    <row r="54" spans="1:18" ht="12">
      <c r="A54" s="1">
        <v>330</v>
      </c>
      <c r="B54" s="1">
        <v>183.58</v>
      </c>
      <c r="C54" s="2">
        <v>0.33</v>
      </c>
      <c r="D54" s="2">
        <v>3.9</v>
      </c>
      <c r="E54" s="1">
        <f t="shared" si="1"/>
        <v>3.9</v>
      </c>
      <c r="F54" s="1">
        <f t="shared" si="2"/>
      </c>
      <c r="H54" s="2">
        <f t="shared" si="3"/>
        <v>3.9</v>
      </c>
      <c r="I54" s="4">
        <f t="shared" si="4"/>
      </c>
      <c r="K54" s="1">
        <f t="shared" si="5"/>
        <v>3.9</v>
      </c>
      <c r="L54" s="1">
        <f t="shared" si="6"/>
      </c>
      <c r="N54" s="1">
        <f t="shared" si="7"/>
        <v>3.9</v>
      </c>
      <c r="O54" s="1">
        <f t="shared" si="8"/>
      </c>
      <c r="Q54" s="1">
        <f t="shared" si="9"/>
        <v>3.9</v>
      </c>
      <c r="R54" s="1">
        <f t="shared" si="0"/>
      </c>
    </row>
    <row r="55" spans="1:18" ht="12">
      <c r="A55" s="1">
        <v>340</v>
      </c>
      <c r="B55" s="1">
        <v>188.61</v>
      </c>
      <c r="C55" s="2">
        <v>0.64</v>
      </c>
      <c r="D55" s="2">
        <v>3.27</v>
      </c>
      <c r="E55" s="1">
        <f t="shared" si="1"/>
        <v>3.27</v>
      </c>
      <c r="F55" s="1">
        <f t="shared" si="2"/>
      </c>
      <c r="H55" s="2">
        <f t="shared" si="3"/>
        <v>3.27</v>
      </c>
      <c r="I55" s="4">
        <f t="shared" si="4"/>
      </c>
      <c r="K55" s="1">
        <f t="shared" si="5"/>
        <v>3.27</v>
      </c>
      <c r="L55" s="1">
        <f t="shared" si="6"/>
      </c>
      <c r="N55" s="1">
        <f t="shared" si="7"/>
        <v>3.27</v>
      </c>
      <c r="O55" s="1">
        <f t="shared" si="8"/>
      </c>
      <c r="Q55" s="1">
        <f t="shared" si="9"/>
        <v>3.27</v>
      </c>
      <c r="R55" s="1">
        <f t="shared" si="0"/>
      </c>
    </row>
    <row r="56" spans="1:18" ht="12">
      <c r="A56" s="1">
        <v>350</v>
      </c>
      <c r="B56" s="1">
        <v>194.06</v>
      </c>
      <c r="C56" s="2">
        <v>0.55</v>
      </c>
      <c r="D56" s="2">
        <v>3.43</v>
      </c>
      <c r="E56" s="1">
        <f t="shared" si="1"/>
        <v>3.43</v>
      </c>
      <c r="F56" s="1">
        <f t="shared" si="2"/>
      </c>
      <c r="H56" s="2">
        <f t="shared" si="3"/>
        <v>3.43</v>
      </c>
      <c r="I56" s="4">
        <f t="shared" si="4"/>
      </c>
      <c r="K56" s="1">
        <f t="shared" si="5"/>
        <v>3.43</v>
      </c>
      <c r="L56" s="1">
        <f t="shared" si="6"/>
      </c>
      <c r="N56" s="1">
        <f t="shared" si="7"/>
        <v>3.43</v>
      </c>
      <c r="O56" s="1">
        <f t="shared" si="8"/>
      </c>
      <c r="Q56" s="1">
        <f t="shared" si="9"/>
        <v>3.43</v>
      </c>
      <c r="R56" s="1">
        <f t="shared" si="0"/>
      </c>
    </row>
    <row r="57" spans="1:18" ht="12">
      <c r="A57" s="1">
        <v>360</v>
      </c>
      <c r="B57" s="1">
        <v>199.63</v>
      </c>
      <c r="C57" s="2">
        <v>0.54</v>
      </c>
      <c r="D57" s="2">
        <v>3.02</v>
      </c>
      <c r="E57" s="1">
        <f t="shared" si="1"/>
        <v>3.02</v>
      </c>
      <c r="F57" s="1">
        <f t="shared" si="2"/>
      </c>
      <c r="H57" s="2">
        <f t="shared" si="3"/>
        <v>3.02</v>
      </c>
      <c r="I57" s="4">
        <f t="shared" si="4"/>
      </c>
      <c r="K57" s="1">
        <f t="shared" si="5"/>
        <v>3.02</v>
      </c>
      <c r="L57" s="1">
        <f t="shared" si="6"/>
      </c>
      <c r="N57" s="1">
        <f t="shared" si="7"/>
        <v>3.02</v>
      </c>
      <c r="O57" s="1">
        <f t="shared" si="8"/>
      </c>
      <c r="Q57" s="1">
        <f t="shared" si="9"/>
        <v>3.02</v>
      </c>
      <c r="R57" s="1">
        <f t="shared" si="0"/>
      </c>
    </row>
    <row r="58" spans="1:18" ht="12">
      <c r="A58" s="1">
        <v>370</v>
      </c>
      <c r="B58" s="1">
        <v>205.2</v>
      </c>
      <c r="C58" s="2">
        <v>0.69</v>
      </c>
      <c r="D58" s="2">
        <v>3.38</v>
      </c>
      <c r="E58" s="1">
        <f t="shared" si="1"/>
        <v>3.38</v>
      </c>
      <c r="F58" s="1">
        <f t="shared" si="2"/>
      </c>
      <c r="H58" s="2">
        <f t="shared" si="3"/>
        <v>3.38</v>
      </c>
      <c r="I58" s="4">
        <f t="shared" si="4"/>
      </c>
      <c r="K58" s="1">
        <f t="shared" si="5"/>
        <v>3.38</v>
      </c>
      <c r="L58" s="1">
        <f t="shared" si="6"/>
      </c>
      <c r="N58" s="1">
        <f t="shared" si="7"/>
        <v>3.38</v>
      </c>
      <c r="O58" s="1">
        <f t="shared" si="8"/>
      </c>
      <c r="Q58" s="1">
        <f t="shared" si="9"/>
        <v>3.38</v>
      </c>
      <c r="R58" s="1">
        <f t="shared" si="0"/>
      </c>
    </row>
    <row r="59" spans="1:18" ht="12">
      <c r="A59" s="1">
        <v>380</v>
      </c>
      <c r="B59" s="1">
        <v>210.77</v>
      </c>
      <c r="C59" s="2">
        <v>0.81</v>
      </c>
      <c r="D59" s="2">
        <v>3.06</v>
      </c>
      <c r="E59" s="1">
        <f t="shared" si="1"/>
        <v>3.06</v>
      </c>
      <c r="F59" s="1">
        <f t="shared" si="2"/>
      </c>
      <c r="H59" s="2">
        <f t="shared" si="3"/>
        <v>3.06</v>
      </c>
      <c r="I59" s="4">
        <f t="shared" si="4"/>
      </c>
      <c r="K59" s="1">
        <f t="shared" si="5"/>
        <v>3.06</v>
      </c>
      <c r="L59" s="1">
        <f t="shared" si="6"/>
      </c>
      <c r="N59" s="1">
        <f t="shared" si="7"/>
        <v>3.06</v>
      </c>
      <c r="O59" s="1">
        <f t="shared" si="8"/>
      </c>
      <c r="Q59" s="1">
        <f t="shared" si="9"/>
        <v>3.06</v>
      </c>
      <c r="R59" s="1">
        <f t="shared" si="0"/>
      </c>
    </row>
    <row r="60" spans="1:18" ht="12">
      <c r="A60" s="1">
        <v>390</v>
      </c>
      <c r="B60" s="1">
        <v>216.34</v>
      </c>
      <c r="C60" s="2">
        <v>0.51</v>
      </c>
      <c r="D60" s="2">
        <v>3.59</v>
      </c>
      <c r="E60" s="1">
        <f t="shared" si="1"/>
        <v>3.59</v>
      </c>
      <c r="F60" s="1">
        <f t="shared" si="2"/>
      </c>
      <c r="H60" s="2">
        <f t="shared" si="3"/>
        <v>3.59</v>
      </c>
      <c r="I60" s="4">
        <f t="shared" si="4"/>
      </c>
      <c r="K60" s="1">
        <f t="shared" si="5"/>
        <v>3.59</v>
      </c>
      <c r="L60" s="1">
        <f t="shared" si="6"/>
      </c>
      <c r="N60" s="1">
        <f t="shared" si="7"/>
        <v>3.59</v>
      </c>
      <c r="O60" s="1">
        <f t="shared" si="8"/>
      </c>
      <c r="Q60" s="1">
        <f t="shared" si="9"/>
        <v>3.59</v>
      </c>
      <c r="R60" s="1">
        <f t="shared" si="0"/>
      </c>
    </row>
    <row r="61" spans="1:18" ht="12">
      <c r="A61" s="1">
        <v>400</v>
      </c>
      <c r="B61" s="1">
        <v>221.91</v>
      </c>
      <c r="C61" s="2">
        <v>0.51</v>
      </c>
      <c r="D61" s="2">
        <v>2.96</v>
      </c>
      <c r="E61" s="1">
        <f t="shared" si="1"/>
        <v>2.96</v>
      </c>
      <c r="F61" s="1">
        <f t="shared" si="2"/>
      </c>
      <c r="H61" s="2">
        <f t="shared" si="3"/>
        <v>2.96</v>
      </c>
      <c r="I61" s="4">
        <f t="shared" si="4"/>
      </c>
      <c r="K61" s="1">
        <f t="shared" si="5"/>
        <v>2.96</v>
      </c>
      <c r="L61" s="1">
        <f t="shared" si="6"/>
      </c>
      <c r="N61" s="1">
        <f t="shared" si="7"/>
        <v>2.96</v>
      </c>
      <c r="O61" s="1">
        <f t="shared" si="8"/>
      </c>
      <c r="Q61" s="1">
        <f t="shared" si="9"/>
        <v>2.96</v>
      </c>
      <c r="R61" s="1">
        <f t="shared" si="0"/>
      </c>
    </row>
    <row r="62" spans="1:18" ht="12">
      <c r="A62" s="1">
        <v>405.5</v>
      </c>
      <c r="B62" s="1">
        <v>224.97</v>
      </c>
      <c r="E62" s="1">
        <f t="shared" si="1"/>
      </c>
      <c r="F62" s="1">
        <f t="shared" si="2"/>
      </c>
      <c r="H62" s="2">
        <f t="shared" si="3"/>
      </c>
      <c r="I62" s="4">
        <f t="shared" si="4"/>
      </c>
      <c r="K62" s="1">
        <f t="shared" si="5"/>
      </c>
      <c r="L62" s="1">
        <f t="shared" si="6"/>
      </c>
      <c r="N62" s="1">
        <f t="shared" si="7"/>
      </c>
      <c r="O62" s="1">
        <f t="shared" si="8"/>
      </c>
      <c r="Q62" s="1">
        <f t="shared" si="9"/>
      </c>
      <c r="R62" s="1">
        <f t="shared" si="0"/>
      </c>
    </row>
    <row r="63" spans="1:18" ht="12">
      <c r="A63" s="1">
        <v>410.5</v>
      </c>
      <c r="B63" s="1">
        <v>227.75</v>
      </c>
      <c r="E63" s="1">
        <f t="shared" si="1"/>
      </c>
      <c r="F63" s="1">
        <f t="shared" si="2"/>
      </c>
      <c r="H63" s="2">
        <f t="shared" si="3"/>
      </c>
      <c r="I63" s="4">
        <f t="shared" si="4"/>
      </c>
      <c r="K63" s="1">
        <f t="shared" si="5"/>
      </c>
      <c r="L63" s="1">
        <f t="shared" si="6"/>
      </c>
      <c r="N63" s="1">
        <f t="shared" si="7"/>
      </c>
      <c r="O63" s="1">
        <f t="shared" si="8"/>
      </c>
      <c r="Q63" s="1">
        <f t="shared" si="9"/>
      </c>
      <c r="R63" s="1">
        <f t="shared" si="0"/>
      </c>
    </row>
    <row r="64" spans="1:18" ht="12">
      <c r="A64" s="1">
        <v>420</v>
      </c>
      <c r="B64" s="1">
        <v>233.04</v>
      </c>
      <c r="C64" s="2">
        <v>0.63</v>
      </c>
      <c r="D64" s="2">
        <v>3.2</v>
      </c>
      <c r="E64" s="1">
        <f t="shared" si="1"/>
        <v>3.2</v>
      </c>
      <c r="F64" s="1">
        <f t="shared" si="2"/>
      </c>
      <c r="H64" s="2">
        <f t="shared" si="3"/>
        <v>3.2</v>
      </c>
      <c r="I64" s="4">
        <f t="shared" si="4"/>
      </c>
      <c r="K64" s="1">
        <f t="shared" si="5"/>
        <v>3.2</v>
      </c>
      <c r="L64" s="1">
        <f t="shared" si="6"/>
      </c>
      <c r="N64" s="1">
        <f t="shared" si="7"/>
        <v>3.2</v>
      </c>
      <c r="O64" s="1">
        <f t="shared" si="8"/>
      </c>
      <c r="Q64" s="1">
        <f t="shared" si="9"/>
        <v>3.2</v>
      </c>
      <c r="R64" s="1">
        <f t="shared" si="0"/>
      </c>
    </row>
    <row r="65" spans="1:18" ht="12">
      <c r="A65" s="1">
        <v>430</v>
      </c>
      <c r="B65" s="1">
        <v>238.61</v>
      </c>
      <c r="C65" s="2">
        <v>0.81</v>
      </c>
      <c r="D65" s="2">
        <v>2.89</v>
      </c>
      <c r="E65" s="1">
        <f t="shared" si="1"/>
        <v>2.89</v>
      </c>
      <c r="F65" s="1">
        <f t="shared" si="2"/>
      </c>
      <c r="H65" s="2">
        <f t="shared" si="3"/>
        <v>2.89</v>
      </c>
      <c r="I65" s="4">
        <f t="shared" si="4"/>
      </c>
      <c r="K65" s="1">
        <f t="shared" si="5"/>
        <v>2.89</v>
      </c>
      <c r="L65" s="1">
        <f t="shared" si="6"/>
      </c>
      <c r="N65" s="1">
        <f t="shared" si="7"/>
        <v>2.89</v>
      </c>
      <c r="O65" s="1">
        <f t="shared" si="8"/>
      </c>
      <c r="Q65" s="1">
        <f t="shared" si="9"/>
        <v>2.89</v>
      </c>
      <c r="R65" s="1">
        <f t="shared" si="0"/>
      </c>
    </row>
    <row r="66" spans="1:18" ht="12">
      <c r="A66" s="1">
        <v>440.5</v>
      </c>
      <c r="B66" s="1">
        <v>244.42</v>
      </c>
      <c r="E66" s="1">
        <f t="shared" si="1"/>
      </c>
      <c r="F66" s="1">
        <f t="shared" si="2"/>
      </c>
      <c r="H66" s="2">
        <f t="shared" si="3"/>
      </c>
      <c r="I66" s="4">
        <f t="shared" si="4"/>
      </c>
      <c r="K66" s="1">
        <f t="shared" si="5"/>
      </c>
      <c r="L66" s="1">
        <f t="shared" si="6"/>
      </c>
      <c r="N66" s="1">
        <f t="shared" si="7"/>
      </c>
      <c r="O66" s="1">
        <f t="shared" si="8"/>
      </c>
      <c r="Q66" s="1">
        <f t="shared" si="9"/>
      </c>
      <c r="R66" s="1">
        <f aca="true" t="shared" si="10" ref="R66:R104">IF(AND($B66&gt;115,$B66&lt;130,NOT(ISBLANK($B66))),$E66,"")</f>
      </c>
    </row>
    <row r="67" spans="1:18" ht="12">
      <c r="A67" s="1">
        <v>450</v>
      </c>
      <c r="B67" s="1">
        <v>248.89</v>
      </c>
      <c r="C67" s="2">
        <v>0.2</v>
      </c>
      <c r="D67" s="2">
        <v>3.71</v>
      </c>
      <c r="E67" s="1">
        <f aca="true" t="shared" si="11" ref="E67:E104">IF(NOT(ISBLANK($D67)),$D67,"")</f>
        <v>3.71</v>
      </c>
      <c r="F67" s="1">
        <f aca="true" t="shared" si="12" ref="F67:F104">IF(AND($B67&gt;=-1,$B67&lt;=0.137,NOT(ISBLANK($B67))),$E67,"")</f>
      </c>
      <c r="H67" s="2">
        <f aca="true" t="shared" si="13" ref="H67:H104">IF(NOT(ISBLANK($D67)),$D67,"")</f>
        <v>3.71</v>
      </c>
      <c r="I67" s="4">
        <f aca="true" t="shared" si="14" ref="I67:I104">IF(AND($B67&gt;=5.5,$B67&lt;=6.5,NOT(ISBLANK($B67))),$E67,"")</f>
      </c>
      <c r="K67" s="1">
        <f aca="true" t="shared" si="15" ref="K67:K104">IF(NOT(ISBLANK($D67)),$D67,"")</f>
        <v>3.71</v>
      </c>
      <c r="L67" s="1">
        <f aca="true" t="shared" si="16" ref="L67:L104">IF(AND($B67&gt;=19,$B67&lt;=23,NOT(ISBLANK($B67))),$E67,"")</f>
      </c>
      <c r="N67" s="1">
        <f aca="true" t="shared" si="17" ref="N67:N104">IF(NOT(ISBLANK($D67)),$D67,"")</f>
        <v>3.71</v>
      </c>
      <c r="O67" s="1">
        <f aca="true" t="shared" si="18" ref="O67:O104">IF(AND($B67&gt;=40,$B67&lt;=42,NOT(ISBLANK($B67))),$E67,"")</f>
      </c>
      <c r="Q67" s="1">
        <f aca="true" t="shared" si="19" ref="Q67:Q104">N67</f>
        <v>3.71</v>
      </c>
      <c r="R67" s="1">
        <f t="shared" si="10"/>
      </c>
    </row>
    <row r="68" spans="1:18" ht="12">
      <c r="A68" s="1">
        <v>460</v>
      </c>
      <c r="B68" s="1">
        <v>253.59</v>
      </c>
      <c r="C68" s="2">
        <v>0.34</v>
      </c>
      <c r="D68" s="2">
        <v>4</v>
      </c>
      <c r="E68" s="1">
        <f t="shared" si="11"/>
        <v>4</v>
      </c>
      <c r="F68" s="1">
        <f t="shared" si="12"/>
      </c>
      <c r="H68" s="2">
        <f t="shared" si="13"/>
        <v>4</v>
      </c>
      <c r="I68" s="4">
        <f t="shared" si="14"/>
      </c>
      <c r="K68" s="1">
        <f t="shared" si="15"/>
        <v>4</v>
      </c>
      <c r="L68" s="1">
        <f t="shared" si="16"/>
      </c>
      <c r="N68" s="1">
        <f t="shared" si="17"/>
        <v>4</v>
      </c>
      <c r="O68" s="1">
        <f t="shared" si="18"/>
      </c>
      <c r="Q68" s="1">
        <f t="shared" si="19"/>
        <v>4</v>
      </c>
      <c r="R68" s="1">
        <f t="shared" si="10"/>
      </c>
    </row>
    <row r="69" spans="1:18" ht="12">
      <c r="A69" s="1">
        <v>470</v>
      </c>
      <c r="B69" s="1">
        <v>258.3</v>
      </c>
      <c r="C69" s="2">
        <v>0.36</v>
      </c>
      <c r="D69" s="2">
        <v>3.8</v>
      </c>
      <c r="E69" s="1">
        <f t="shared" si="11"/>
        <v>3.8</v>
      </c>
      <c r="F69" s="1">
        <f t="shared" si="12"/>
      </c>
      <c r="H69" s="2">
        <f t="shared" si="13"/>
        <v>3.8</v>
      </c>
      <c r="I69" s="4">
        <f t="shared" si="14"/>
      </c>
      <c r="K69" s="1">
        <f t="shared" si="15"/>
        <v>3.8</v>
      </c>
      <c r="L69" s="1">
        <f t="shared" si="16"/>
      </c>
      <c r="N69" s="1">
        <f t="shared" si="17"/>
        <v>3.8</v>
      </c>
      <c r="O69" s="1">
        <f t="shared" si="18"/>
      </c>
      <c r="Q69" s="1">
        <f t="shared" si="19"/>
        <v>3.8</v>
      </c>
      <c r="R69" s="1">
        <f t="shared" si="10"/>
      </c>
    </row>
    <row r="70" spans="1:18" ht="12">
      <c r="A70" s="1">
        <v>480</v>
      </c>
      <c r="B70" s="1">
        <v>263</v>
      </c>
      <c r="C70" s="2">
        <v>0.04</v>
      </c>
      <c r="D70" s="2">
        <v>3.76</v>
      </c>
      <c r="E70" s="1">
        <f t="shared" si="11"/>
        <v>3.76</v>
      </c>
      <c r="F70" s="1">
        <f t="shared" si="12"/>
      </c>
      <c r="H70" s="2">
        <f t="shared" si="13"/>
        <v>3.76</v>
      </c>
      <c r="I70" s="4">
        <f t="shared" si="14"/>
      </c>
      <c r="K70" s="1">
        <f t="shared" si="15"/>
        <v>3.76</v>
      </c>
      <c r="L70" s="1">
        <f t="shared" si="16"/>
      </c>
      <c r="N70" s="1">
        <f t="shared" si="17"/>
        <v>3.76</v>
      </c>
      <c r="O70" s="1">
        <f t="shared" si="18"/>
      </c>
      <c r="Q70" s="1">
        <f t="shared" si="19"/>
        <v>3.76</v>
      </c>
      <c r="R70" s="1">
        <f t="shared" si="10"/>
      </c>
    </row>
    <row r="71" spans="1:18" ht="12">
      <c r="A71" s="1">
        <v>490</v>
      </c>
      <c r="B71" s="1">
        <v>267.71</v>
      </c>
      <c r="C71" s="2">
        <v>0</v>
      </c>
      <c r="D71" s="2">
        <v>4.07</v>
      </c>
      <c r="E71" s="1">
        <f t="shared" si="11"/>
        <v>4.07</v>
      </c>
      <c r="F71" s="1">
        <f t="shared" si="12"/>
      </c>
      <c r="H71" s="2">
        <f t="shared" si="13"/>
        <v>4.07</v>
      </c>
      <c r="I71" s="4">
        <f t="shared" si="14"/>
      </c>
      <c r="K71" s="1">
        <f t="shared" si="15"/>
        <v>4.07</v>
      </c>
      <c r="L71" s="1">
        <f t="shared" si="16"/>
      </c>
      <c r="N71" s="1">
        <f t="shared" si="17"/>
        <v>4.07</v>
      </c>
      <c r="O71" s="1">
        <f t="shared" si="18"/>
      </c>
      <c r="Q71" s="1">
        <f t="shared" si="19"/>
        <v>4.07</v>
      </c>
      <c r="R71" s="1">
        <f t="shared" si="10"/>
      </c>
    </row>
    <row r="72" spans="1:18" ht="12">
      <c r="A72" s="1">
        <v>500.5</v>
      </c>
      <c r="B72" s="1">
        <v>272.65</v>
      </c>
      <c r="E72" s="1">
        <f t="shared" si="11"/>
      </c>
      <c r="F72" s="1">
        <f t="shared" si="12"/>
      </c>
      <c r="H72" s="2">
        <f t="shared" si="13"/>
      </c>
      <c r="I72" s="4">
        <f t="shared" si="14"/>
      </c>
      <c r="K72" s="1">
        <f t="shared" si="15"/>
      </c>
      <c r="L72" s="1">
        <f t="shared" si="16"/>
      </c>
      <c r="N72" s="1">
        <f t="shared" si="17"/>
      </c>
      <c r="O72" s="1">
        <f t="shared" si="18"/>
      </c>
      <c r="Q72" s="1">
        <f t="shared" si="19"/>
      </c>
      <c r="R72" s="1">
        <f t="shared" si="10"/>
      </c>
    </row>
    <row r="73" spans="1:18" ht="12">
      <c r="A73" s="1">
        <v>510.5</v>
      </c>
      <c r="B73" s="1">
        <v>277.35</v>
      </c>
      <c r="E73" s="1">
        <f t="shared" si="11"/>
      </c>
      <c r="F73" s="1">
        <f t="shared" si="12"/>
      </c>
      <c r="H73" s="2">
        <f t="shared" si="13"/>
      </c>
      <c r="I73" s="4">
        <f t="shared" si="14"/>
      </c>
      <c r="K73" s="1">
        <f t="shared" si="15"/>
      </c>
      <c r="L73" s="1">
        <f t="shared" si="16"/>
      </c>
      <c r="N73" s="1">
        <f t="shared" si="17"/>
      </c>
      <c r="O73" s="1">
        <f t="shared" si="18"/>
      </c>
      <c r="Q73" s="1">
        <f t="shared" si="19"/>
      </c>
      <c r="R73" s="1">
        <f t="shared" si="10"/>
      </c>
    </row>
    <row r="74" spans="1:18" ht="12">
      <c r="A74" s="1">
        <v>520.5</v>
      </c>
      <c r="B74" s="1">
        <v>282.06</v>
      </c>
      <c r="E74" s="1">
        <f t="shared" si="11"/>
      </c>
      <c r="F74" s="1">
        <f t="shared" si="12"/>
      </c>
      <c r="H74" s="2">
        <f t="shared" si="13"/>
      </c>
      <c r="I74" s="4">
        <f t="shared" si="14"/>
      </c>
      <c r="K74" s="1">
        <f t="shared" si="15"/>
      </c>
      <c r="L74" s="1">
        <f t="shared" si="16"/>
      </c>
      <c r="N74" s="1">
        <f t="shared" si="17"/>
      </c>
      <c r="O74" s="1">
        <f t="shared" si="18"/>
      </c>
      <c r="Q74" s="1">
        <f t="shared" si="19"/>
      </c>
      <c r="R74" s="1">
        <f t="shared" si="10"/>
      </c>
    </row>
    <row r="75" spans="1:18" ht="12">
      <c r="A75" s="1">
        <v>530.5</v>
      </c>
      <c r="B75" s="1">
        <v>286.77</v>
      </c>
      <c r="E75" s="1">
        <f t="shared" si="11"/>
      </c>
      <c r="F75" s="1">
        <f t="shared" si="12"/>
      </c>
      <c r="H75" s="2">
        <f t="shared" si="13"/>
      </c>
      <c r="I75" s="4">
        <f t="shared" si="14"/>
      </c>
      <c r="K75" s="1">
        <f t="shared" si="15"/>
      </c>
      <c r="L75" s="1">
        <f t="shared" si="16"/>
      </c>
      <c r="N75" s="1">
        <f t="shared" si="17"/>
      </c>
      <c r="O75" s="1">
        <f t="shared" si="18"/>
      </c>
      <c r="Q75" s="1">
        <f t="shared" si="19"/>
      </c>
      <c r="R75" s="1">
        <f t="shared" si="10"/>
      </c>
    </row>
    <row r="76" spans="1:18" ht="12">
      <c r="A76" s="1">
        <v>540</v>
      </c>
      <c r="B76" s="1">
        <v>291.24</v>
      </c>
      <c r="C76" s="2">
        <v>0.56</v>
      </c>
      <c r="D76" s="2">
        <v>3.36</v>
      </c>
      <c r="E76" s="1">
        <f t="shared" si="11"/>
        <v>3.36</v>
      </c>
      <c r="F76" s="1">
        <f t="shared" si="12"/>
      </c>
      <c r="H76" s="2">
        <f t="shared" si="13"/>
        <v>3.36</v>
      </c>
      <c r="I76" s="4">
        <f t="shared" si="14"/>
      </c>
      <c r="K76" s="1">
        <f t="shared" si="15"/>
        <v>3.36</v>
      </c>
      <c r="L76" s="1">
        <f t="shared" si="16"/>
      </c>
      <c r="N76" s="1">
        <f t="shared" si="17"/>
        <v>3.36</v>
      </c>
      <c r="O76" s="1">
        <f t="shared" si="18"/>
      </c>
      <c r="Q76" s="1">
        <f t="shared" si="19"/>
        <v>3.36</v>
      </c>
      <c r="R76" s="1">
        <f t="shared" si="10"/>
      </c>
    </row>
    <row r="77" spans="1:18" ht="12">
      <c r="A77" s="1">
        <v>550</v>
      </c>
      <c r="B77" s="1">
        <v>295.94</v>
      </c>
      <c r="C77" s="2">
        <v>0.32</v>
      </c>
      <c r="D77" s="2">
        <v>3.71</v>
      </c>
      <c r="E77" s="1">
        <f t="shared" si="11"/>
        <v>3.71</v>
      </c>
      <c r="F77" s="1">
        <f t="shared" si="12"/>
      </c>
      <c r="H77" s="2">
        <f t="shared" si="13"/>
        <v>3.71</v>
      </c>
      <c r="I77" s="4">
        <f t="shared" si="14"/>
      </c>
      <c r="K77" s="1">
        <f t="shared" si="15"/>
        <v>3.71</v>
      </c>
      <c r="L77" s="1">
        <f t="shared" si="16"/>
      </c>
      <c r="N77" s="1">
        <f t="shared" si="17"/>
        <v>3.71</v>
      </c>
      <c r="O77" s="1">
        <f t="shared" si="18"/>
      </c>
      <c r="Q77" s="1">
        <f t="shared" si="19"/>
        <v>3.71</v>
      </c>
      <c r="R77" s="1">
        <f t="shared" si="10"/>
      </c>
    </row>
    <row r="78" spans="1:18" ht="12">
      <c r="A78" s="1">
        <v>560</v>
      </c>
      <c r="B78" s="1">
        <v>300.65</v>
      </c>
      <c r="C78" s="2">
        <v>0.49</v>
      </c>
      <c r="D78" s="2">
        <v>4.01</v>
      </c>
      <c r="E78" s="1">
        <f t="shared" si="11"/>
        <v>4.01</v>
      </c>
      <c r="F78" s="1">
        <f t="shared" si="12"/>
      </c>
      <c r="H78" s="2">
        <f t="shared" si="13"/>
        <v>4.01</v>
      </c>
      <c r="I78" s="4">
        <f t="shared" si="14"/>
      </c>
      <c r="K78" s="1">
        <f t="shared" si="15"/>
        <v>4.01</v>
      </c>
      <c r="L78" s="1">
        <f t="shared" si="16"/>
      </c>
      <c r="N78" s="1">
        <f t="shared" si="17"/>
        <v>4.01</v>
      </c>
      <c r="O78" s="1">
        <f t="shared" si="18"/>
      </c>
      <c r="Q78" s="1">
        <f t="shared" si="19"/>
        <v>4.01</v>
      </c>
      <c r="R78" s="1">
        <f t="shared" si="10"/>
      </c>
    </row>
    <row r="79" spans="1:18" ht="12">
      <c r="A79" s="1">
        <v>570</v>
      </c>
      <c r="B79" s="1">
        <v>305.4</v>
      </c>
      <c r="C79" s="2">
        <v>0.86</v>
      </c>
      <c r="D79" s="2">
        <v>3.65</v>
      </c>
      <c r="E79" s="1">
        <f t="shared" si="11"/>
        <v>3.65</v>
      </c>
      <c r="F79" s="1">
        <f t="shared" si="12"/>
      </c>
      <c r="H79" s="2">
        <f t="shared" si="13"/>
        <v>3.65</v>
      </c>
      <c r="I79" s="4">
        <f t="shared" si="14"/>
      </c>
      <c r="K79" s="1">
        <f t="shared" si="15"/>
        <v>3.65</v>
      </c>
      <c r="L79" s="1">
        <f t="shared" si="16"/>
      </c>
      <c r="N79" s="1">
        <f t="shared" si="17"/>
        <v>3.65</v>
      </c>
      <c r="O79" s="1">
        <f t="shared" si="18"/>
      </c>
      <c r="Q79" s="1">
        <f t="shared" si="19"/>
        <v>3.65</v>
      </c>
      <c r="R79" s="1">
        <f t="shared" si="10"/>
      </c>
    </row>
    <row r="80" spans="1:18" ht="12">
      <c r="A80" s="1">
        <v>580</v>
      </c>
      <c r="B80" s="1">
        <v>310.2</v>
      </c>
      <c r="C80" s="2">
        <v>0.69</v>
      </c>
      <c r="D80" s="2">
        <v>3.27</v>
      </c>
      <c r="E80" s="1">
        <f t="shared" si="11"/>
        <v>3.27</v>
      </c>
      <c r="F80" s="1">
        <f t="shared" si="12"/>
      </c>
      <c r="H80" s="2">
        <f t="shared" si="13"/>
        <v>3.27</v>
      </c>
      <c r="I80" s="4">
        <f t="shared" si="14"/>
      </c>
      <c r="K80" s="1">
        <f t="shared" si="15"/>
        <v>3.27</v>
      </c>
      <c r="L80" s="1">
        <f t="shared" si="16"/>
      </c>
      <c r="N80" s="1">
        <f t="shared" si="17"/>
        <v>3.27</v>
      </c>
      <c r="O80" s="1">
        <f t="shared" si="18"/>
      </c>
      <c r="Q80" s="1">
        <f t="shared" si="19"/>
        <v>3.27</v>
      </c>
      <c r="R80" s="1">
        <f t="shared" si="10"/>
      </c>
    </row>
    <row r="81" spans="1:18" ht="12">
      <c r="A81" s="1">
        <v>590</v>
      </c>
      <c r="B81" s="1">
        <v>315</v>
      </c>
      <c r="C81" s="2">
        <v>0.58</v>
      </c>
      <c r="D81" s="2">
        <v>3.13</v>
      </c>
      <c r="E81" s="1">
        <f t="shared" si="11"/>
        <v>3.13</v>
      </c>
      <c r="F81" s="1">
        <f t="shared" si="12"/>
      </c>
      <c r="H81" s="2">
        <f t="shared" si="13"/>
        <v>3.13</v>
      </c>
      <c r="I81" s="4">
        <f t="shared" si="14"/>
      </c>
      <c r="K81" s="1">
        <f t="shared" si="15"/>
        <v>3.13</v>
      </c>
      <c r="L81" s="1">
        <f t="shared" si="16"/>
      </c>
      <c r="N81" s="1">
        <f t="shared" si="17"/>
        <v>3.13</v>
      </c>
      <c r="O81" s="1">
        <f t="shared" si="18"/>
      </c>
      <c r="Q81" s="1">
        <f t="shared" si="19"/>
        <v>3.13</v>
      </c>
      <c r="R81" s="1">
        <f t="shared" si="10"/>
      </c>
    </row>
    <row r="82" spans="1:18" ht="12">
      <c r="A82" s="1">
        <v>600.5</v>
      </c>
      <c r="B82" s="1">
        <v>320.04</v>
      </c>
      <c r="E82" s="1">
        <f t="shared" si="11"/>
      </c>
      <c r="F82" s="1">
        <f t="shared" si="12"/>
      </c>
      <c r="H82" s="2">
        <f t="shared" si="13"/>
      </c>
      <c r="I82" s="4">
        <f t="shared" si="14"/>
      </c>
      <c r="K82" s="1">
        <f t="shared" si="15"/>
      </c>
      <c r="L82" s="1">
        <f t="shared" si="16"/>
      </c>
      <c r="N82" s="1">
        <f t="shared" si="17"/>
      </c>
      <c r="O82" s="1">
        <f t="shared" si="18"/>
      </c>
      <c r="Q82" s="1">
        <f t="shared" si="19"/>
      </c>
      <c r="R82" s="1">
        <f t="shared" si="10"/>
      </c>
    </row>
    <row r="83" spans="1:18" ht="12">
      <c r="A83" s="1">
        <v>610</v>
      </c>
      <c r="B83" s="1">
        <v>324.6</v>
      </c>
      <c r="C83" s="2">
        <v>0.66</v>
      </c>
      <c r="D83" s="2">
        <v>3.43</v>
      </c>
      <c r="E83" s="1">
        <f t="shared" si="11"/>
        <v>3.43</v>
      </c>
      <c r="F83" s="1">
        <f t="shared" si="12"/>
      </c>
      <c r="H83" s="2">
        <f t="shared" si="13"/>
        <v>3.43</v>
      </c>
      <c r="I83" s="4">
        <f t="shared" si="14"/>
      </c>
      <c r="K83" s="1">
        <f t="shared" si="15"/>
        <v>3.43</v>
      </c>
      <c r="L83" s="1">
        <f t="shared" si="16"/>
      </c>
      <c r="N83" s="1">
        <f t="shared" si="17"/>
        <v>3.43</v>
      </c>
      <c r="O83" s="1">
        <f t="shared" si="18"/>
      </c>
      <c r="Q83" s="1">
        <f t="shared" si="19"/>
        <v>3.43</v>
      </c>
      <c r="R83" s="1">
        <f t="shared" si="10"/>
      </c>
    </row>
    <row r="84" spans="1:18" ht="12">
      <c r="A84" s="1">
        <v>620.5</v>
      </c>
      <c r="B84" s="1">
        <v>329.64</v>
      </c>
      <c r="E84" s="1">
        <f t="shared" si="11"/>
      </c>
      <c r="F84" s="1">
        <f t="shared" si="12"/>
      </c>
      <c r="H84" s="2">
        <f t="shared" si="13"/>
      </c>
      <c r="I84" s="4">
        <f t="shared" si="14"/>
      </c>
      <c r="K84" s="1">
        <f t="shared" si="15"/>
      </c>
      <c r="L84" s="1">
        <f t="shared" si="16"/>
      </c>
      <c r="N84" s="1">
        <f t="shared" si="17"/>
      </c>
      <c r="O84" s="1">
        <f t="shared" si="18"/>
      </c>
      <c r="Q84" s="1">
        <f t="shared" si="19"/>
      </c>
      <c r="R84" s="1">
        <f t="shared" si="10"/>
      </c>
    </row>
    <row r="85" spans="1:18" ht="12">
      <c r="A85" s="1">
        <v>630</v>
      </c>
      <c r="B85" s="1">
        <v>334.2</v>
      </c>
      <c r="C85" s="2">
        <v>0.95</v>
      </c>
      <c r="D85" s="2">
        <v>2.65</v>
      </c>
      <c r="E85" s="1">
        <f t="shared" si="11"/>
        <v>2.65</v>
      </c>
      <c r="F85" s="1">
        <f t="shared" si="12"/>
      </c>
      <c r="H85" s="2">
        <f t="shared" si="13"/>
        <v>2.65</v>
      </c>
      <c r="I85" s="4">
        <f t="shared" si="14"/>
      </c>
      <c r="K85" s="1">
        <f t="shared" si="15"/>
        <v>2.65</v>
      </c>
      <c r="L85" s="1">
        <f t="shared" si="16"/>
      </c>
      <c r="N85" s="1">
        <f t="shared" si="17"/>
        <v>2.65</v>
      </c>
      <c r="O85" s="1">
        <f t="shared" si="18"/>
      </c>
      <c r="Q85" s="1">
        <f t="shared" si="19"/>
        <v>2.65</v>
      </c>
      <c r="R85" s="1">
        <f t="shared" si="10"/>
      </c>
    </row>
    <row r="86" spans="1:18" ht="12">
      <c r="A86" s="1">
        <v>640</v>
      </c>
      <c r="B86" s="1">
        <v>339</v>
      </c>
      <c r="C86" s="2">
        <v>-0.26</v>
      </c>
      <c r="D86" s="2">
        <v>2.97</v>
      </c>
      <c r="E86" s="1">
        <f t="shared" si="11"/>
        <v>2.97</v>
      </c>
      <c r="F86" s="1">
        <f t="shared" si="12"/>
      </c>
      <c r="H86" s="2">
        <f t="shared" si="13"/>
        <v>2.97</v>
      </c>
      <c r="I86" s="4">
        <f t="shared" si="14"/>
      </c>
      <c r="K86" s="1">
        <f t="shared" si="15"/>
        <v>2.97</v>
      </c>
      <c r="L86" s="1">
        <f t="shared" si="16"/>
      </c>
      <c r="N86" s="1">
        <f t="shared" si="17"/>
        <v>2.97</v>
      </c>
      <c r="O86" s="1">
        <f t="shared" si="18"/>
      </c>
      <c r="Q86" s="1">
        <f t="shared" si="19"/>
        <v>2.97</v>
      </c>
      <c r="R86" s="1">
        <f t="shared" si="10"/>
      </c>
    </row>
    <row r="87" spans="1:18" ht="12">
      <c r="A87" s="1">
        <v>650</v>
      </c>
      <c r="B87" s="1">
        <v>341.8</v>
      </c>
      <c r="C87" s="2">
        <v>0.03</v>
      </c>
      <c r="D87" s="2">
        <v>3.79</v>
      </c>
      <c r="E87" s="1">
        <f t="shared" si="11"/>
        <v>3.79</v>
      </c>
      <c r="F87" s="1">
        <f t="shared" si="12"/>
      </c>
      <c r="H87" s="2">
        <f t="shared" si="13"/>
        <v>3.79</v>
      </c>
      <c r="I87" s="4">
        <f t="shared" si="14"/>
      </c>
      <c r="K87" s="1">
        <f t="shared" si="15"/>
        <v>3.79</v>
      </c>
      <c r="L87" s="1">
        <f t="shared" si="16"/>
      </c>
      <c r="N87" s="1">
        <f t="shared" si="17"/>
        <v>3.79</v>
      </c>
      <c r="O87" s="1">
        <f t="shared" si="18"/>
      </c>
      <c r="Q87" s="1">
        <f t="shared" si="19"/>
        <v>3.79</v>
      </c>
      <c r="R87" s="1">
        <f t="shared" si="10"/>
      </c>
    </row>
    <row r="88" spans="1:18" ht="12">
      <c r="A88" s="1">
        <v>660</v>
      </c>
      <c r="B88" s="1">
        <v>344.61</v>
      </c>
      <c r="C88" s="2">
        <v>-0.55</v>
      </c>
      <c r="D88" s="2">
        <v>4.09</v>
      </c>
      <c r="E88" s="1">
        <f t="shared" si="11"/>
        <v>4.09</v>
      </c>
      <c r="F88" s="1">
        <f t="shared" si="12"/>
      </c>
      <c r="H88" s="2">
        <f t="shared" si="13"/>
        <v>4.09</v>
      </c>
      <c r="I88" s="4">
        <f t="shared" si="14"/>
      </c>
      <c r="K88" s="1">
        <f t="shared" si="15"/>
        <v>4.09</v>
      </c>
      <c r="L88" s="1">
        <f t="shared" si="16"/>
      </c>
      <c r="N88" s="1">
        <f t="shared" si="17"/>
        <v>4.09</v>
      </c>
      <c r="O88" s="1">
        <f t="shared" si="18"/>
      </c>
      <c r="Q88" s="1">
        <f t="shared" si="19"/>
        <v>4.09</v>
      </c>
      <c r="R88" s="1">
        <f t="shared" si="10"/>
      </c>
    </row>
    <row r="89" spans="1:18" ht="12">
      <c r="A89" s="1">
        <v>670</v>
      </c>
      <c r="B89" s="1">
        <v>347.41</v>
      </c>
      <c r="C89" s="2">
        <v>0.13</v>
      </c>
      <c r="D89" s="2">
        <v>3.96</v>
      </c>
      <c r="E89" s="1">
        <f t="shared" si="11"/>
        <v>3.96</v>
      </c>
      <c r="F89" s="1">
        <f t="shared" si="12"/>
      </c>
      <c r="H89" s="2">
        <f t="shared" si="13"/>
        <v>3.96</v>
      </c>
      <c r="I89" s="4">
        <f t="shared" si="14"/>
      </c>
      <c r="K89" s="1">
        <f t="shared" si="15"/>
        <v>3.96</v>
      </c>
      <c r="L89" s="1">
        <f t="shared" si="16"/>
      </c>
      <c r="N89" s="1">
        <f t="shared" si="17"/>
        <v>3.96</v>
      </c>
      <c r="O89" s="1">
        <f t="shared" si="18"/>
      </c>
      <c r="Q89" s="1">
        <f t="shared" si="19"/>
        <v>3.96</v>
      </c>
      <c r="R89" s="1">
        <f t="shared" si="10"/>
      </c>
    </row>
    <row r="90" spans="1:18" ht="12">
      <c r="A90" s="1">
        <v>680</v>
      </c>
      <c r="B90" s="1">
        <v>350.22</v>
      </c>
      <c r="C90" s="2">
        <v>-0.31</v>
      </c>
      <c r="D90" s="2">
        <v>4.1</v>
      </c>
      <c r="E90" s="1">
        <f t="shared" si="11"/>
        <v>4.1</v>
      </c>
      <c r="F90" s="1">
        <f t="shared" si="12"/>
      </c>
      <c r="H90" s="2">
        <f t="shared" si="13"/>
        <v>4.1</v>
      </c>
      <c r="I90" s="4">
        <f t="shared" si="14"/>
      </c>
      <c r="K90" s="1">
        <f t="shared" si="15"/>
        <v>4.1</v>
      </c>
      <c r="L90" s="1">
        <f t="shared" si="16"/>
      </c>
      <c r="N90" s="1">
        <f t="shared" si="17"/>
        <v>4.1</v>
      </c>
      <c r="O90" s="1">
        <f t="shared" si="18"/>
      </c>
      <c r="Q90" s="1">
        <f t="shared" si="19"/>
        <v>4.1</v>
      </c>
      <c r="R90" s="1">
        <f t="shared" si="10"/>
      </c>
    </row>
    <row r="91" spans="1:18" ht="12">
      <c r="A91" s="1">
        <v>690</v>
      </c>
      <c r="B91" s="1">
        <v>353.02</v>
      </c>
      <c r="C91" s="2">
        <v>0.12</v>
      </c>
      <c r="D91" s="2">
        <v>4.13</v>
      </c>
      <c r="E91" s="1">
        <f t="shared" si="11"/>
        <v>4.13</v>
      </c>
      <c r="F91" s="1">
        <f t="shared" si="12"/>
      </c>
      <c r="H91" s="2">
        <f t="shared" si="13"/>
        <v>4.13</v>
      </c>
      <c r="I91" s="4">
        <f t="shared" si="14"/>
      </c>
      <c r="K91" s="1">
        <f t="shared" si="15"/>
        <v>4.13</v>
      </c>
      <c r="L91" s="1">
        <f t="shared" si="16"/>
      </c>
      <c r="N91" s="1">
        <f t="shared" si="17"/>
        <v>4.13</v>
      </c>
      <c r="O91" s="1">
        <f t="shared" si="18"/>
      </c>
      <c r="Q91" s="1">
        <f t="shared" si="19"/>
        <v>4.13</v>
      </c>
      <c r="R91" s="1">
        <f t="shared" si="10"/>
      </c>
    </row>
    <row r="92" spans="1:18" ht="12">
      <c r="A92" s="1">
        <v>700</v>
      </c>
      <c r="B92" s="1">
        <v>355.83</v>
      </c>
      <c r="C92" s="2">
        <v>0.52</v>
      </c>
      <c r="D92" s="2">
        <v>4.05</v>
      </c>
      <c r="E92" s="1">
        <f t="shared" si="11"/>
        <v>4.05</v>
      </c>
      <c r="F92" s="1">
        <f t="shared" si="12"/>
      </c>
      <c r="H92" s="2">
        <f t="shared" si="13"/>
        <v>4.05</v>
      </c>
      <c r="I92" s="4">
        <f t="shared" si="14"/>
      </c>
      <c r="K92" s="1">
        <f t="shared" si="15"/>
        <v>4.05</v>
      </c>
      <c r="L92" s="1">
        <f t="shared" si="16"/>
      </c>
      <c r="N92" s="1">
        <f t="shared" si="17"/>
        <v>4.05</v>
      </c>
      <c r="O92" s="1">
        <f t="shared" si="18"/>
      </c>
      <c r="Q92" s="1">
        <f t="shared" si="19"/>
        <v>4.05</v>
      </c>
      <c r="R92" s="1">
        <f t="shared" si="10"/>
      </c>
    </row>
    <row r="93" spans="1:18" ht="12">
      <c r="A93" s="1">
        <v>710</v>
      </c>
      <c r="B93" s="1">
        <v>358.63</v>
      </c>
      <c r="C93" s="2">
        <v>-0.11</v>
      </c>
      <c r="D93" s="2">
        <v>4.36</v>
      </c>
      <c r="E93" s="1">
        <f t="shared" si="11"/>
        <v>4.36</v>
      </c>
      <c r="F93" s="1">
        <f t="shared" si="12"/>
      </c>
      <c r="H93" s="2">
        <f t="shared" si="13"/>
        <v>4.36</v>
      </c>
      <c r="I93" s="4">
        <f t="shared" si="14"/>
      </c>
      <c r="K93" s="1">
        <f t="shared" si="15"/>
        <v>4.36</v>
      </c>
      <c r="L93" s="1">
        <f t="shared" si="16"/>
      </c>
      <c r="N93" s="1">
        <f t="shared" si="17"/>
        <v>4.36</v>
      </c>
      <c r="O93" s="1">
        <f t="shared" si="18"/>
      </c>
      <c r="Q93" s="1">
        <f t="shared" si="19"/>
        <v>4.36</v>
      </c>
      <c r="R93" s="1">
        <f t="shared" si="10"/>
      </c>
    </row>
    <row r="94" spans="1:18" ht="12">
      <c r="A94" s="1">
        <v>720</v>
      </c>
      <c r="B94" s="1">
        <v>361.44</v>
      </c>
      <c r="C94" s="2">
        <v>0.49</v>
      </c>
      <c r="D94" s="2">
        <v>3.87</v>
      </c>
      <c r="E94" s="1">
        <f t="shared" si="11"/>
        <v>3.87</v>
      </c>
      <c r="F94" s="1">
        <f t="shared" si="12"/>
      </c>
      <c r="H94" s="2">
        <f t="shared" si="13"/>
        <v>3.87</v>
      </c>
      <c r="I94" s="4">
        <f t="shared" si="14"/>
      </c>
      <c r="K94" s="1">
        <f t="shared" si="15"/>
        <v>3.87</v>
      </c>
      <c r="L94" s="1">
        <f t="shared" si="16"/>
      </c>
      <c r="N94" s="1">
        <f t="shared" si="17"/>
        <v>3.87</v>
      </c>
      <c r="O94" s="1">
        <f t="shared" si="18"/>
      </c>
      <c r="Q94" s="1">
        <f t="shared" si="19"/>
        <v>3.87</v>
      </c>
      <c r="R94" s="1">
        <f t="shared" si="10"/>
      </c>
    </row>
    <row r="95" spans="1:18" ht="12">
      <c r="A95" s="1">
        <v>730</v>
      </c>
      <c r="B95" s="1">
        <v>366.74</v>
      </c>
      <c r="C95" s="2">
        <v>0.5</v>
      </c>
      <c r="D95" s="2">
        <v>3.64</v>
      </c>
      <c r="E95" s="1">
        <f t="shared" si="11"/>
        <v>3.64</v>
      </c>
      <c r="F95" s="1">
        <f t="shared" si="12"/>
      </c>
      <c r="H95" s="2">
        <f t="shared" si="13"/>
        <v>3.64</v>
      </c>
      <c r="I95" s="4">
        <f t="shared" si="14"/>
      </c>
      <c r="K95" s="1">
        <f t="shared" si="15"/>
        <v>3.64</v>
      </c>
      <c r="L95" s="1">
        <f t="shared" si="16"/>
      </c>
      <c r="N95" s="1">
        <f t="shared" si="17"/>
        <v>3.64</v>
      </c>
      <c r="O95" s="1">
        <f t="shared" si="18"/>
      </c>
      <c r="Q95" s="1">
        <f t="shared" si="19"/>
        <v>3.64</v>
      </c>
      <c r="R95" s="1">
        <f t="shared" si="10"/>
      </c>
    </row>
    <row r="96" spans="1:18" ht="12">
      <c r="A96" s="1">
        <v>740</v>
      </c>
      <c r="B96" s="1">
        <v>372.66</v>
      </c>
      <c r="C96" s="2">
        <v>-0.13</v>
      </c>
      <c r="D96" s="2">
        <v>3.91</v>
      </c>
      <c r="E96" s="1">
        <f t="shared" si="11"/>
        <v>3.91</v>
      </c>
      <c r="F96" s="1">
        <f t="shared" si="12"/>
      </c>
      <c r="H96" s="2">
        <f t="shared" si="13"/>
        <v>3.91</v>
      </c>
      <c r="I96" s="4">
        <f t="shared" si="14"/>
      </c>
      <c r="K96" s="1">
        <f t="shared" si="15"/>
        <v>3.91</v>
      </c>
      <c r="L96" s="1">
        <f t="shared" si="16"/>
      </c>
      <c r="N96" s="1">
        <f t="shared" si="17"/>
        <v>3.91</v>
      </c>
      <c r="O96" s="1">
        <f t="shared" si="18"/>
      </c>
      <c r="Q96" s="1">
        <f t="shared" si="19"/>
        <v>3.91</v>
      </c>
      <c r="R96" s="1">
        <f t="shared" si="10"/>
      </c>
    </row>
    <row r="97" spans="1:18" ht="12">
      <c r="A97" s="1">
        <v>750.5</v>
      </c>
      <c r="B97" s="1">
        <v>378.88</v>
      </c>
      <c r="E97" s="1">
        <f t="shared" si="11"/>
      </c>
      <c r="F97" s="1">
        <f t="shared" si="12"/>
      </c>
      <c r="H97" s="2">
        <f t="shared" si="13"/>
      </c>
      <c r="I97" s="4">
        <f t="shared" si="14"/>
      </c>
      <c r="K97" s="1">
        <f t="shared" si="15"/>
      </c>
      <c r="L97" s="1">
        <f t="shared" si="16"/>
      </c>
      <c r="N97" s="1">
        <f t="shared" si="17"/>
      </c>
      <c r="O97" s="1">
        <f t="shared" si="18"/>
      </c>
      <c r="Q97" s="1">
        <f t="shared" si="19"/>
      </c>
      <c r="R97" s="1">
        <f t="shared" si="10"/>
      </c>
    </row>
    <row r="98" spans="1:18" ht="12">
      <c r="A98" s="1">
        <v>760.5</v>
      </c>
      <c r="B98" s="1">
        <v>384.8</v>
      </c>
      <c r="E98" s="1">
        <f t="shared" si="11"/>
      </c>
      <c r="F98" s="1">
        <f t="shared" si="12"/>
      </c>
      <c r="H98" s="2">
        <f t="shared" si="13"/>
      </c>
      <c r="I98" s="4">
        <f t="shared" si="14"/>
      </c>
      <c r="K98" s="1">
        <f t="shared" si="15"/>
      </c>
      <c r="L98" s="1">
        <f t="shared" si="16"/>
      </c>
      <c r="N98" s="1">
        <f t="shared" si="17"/>
      </c>
      <c r="O98" s="1">
        <f t="shared" si="18"/>
      </c>
      <c r="Q98" s="1">
        <f t="shared" si="19"/>
      </c>
      <c r="R98" s="1">
        <f t="shared" si="10"/>
      </c>
    </row>
    <row r="99" spans="1:18" ht="12">
      <c r="A99" s="1">
        <v>770</v>
      </c>
      <c r="B99" s="1">
        <v>390.43</v>
      </c>
      <c r="C99" s="2">
        <v>1.32</v>
      </c>
      <c r="D99" s="2">
        <v>2.92</v>
      </c>
      <c r="E99" s="1">
        <f t="shared" si="11"/>
        <v>2.92</v>
      </c>
      <c r="F99" s="1">
        <f t="shared" si="12"/>
      </c>
      <c r="H99" s="2">
        <f t="shared" si="13"/>
        <v>2.92</v>
      </c>
      <c r="I99" s="4">
        <f t="shared" si="14"/>
      </c>
      <c r="K99" s="1">
        <f t="shared" si="15"/>
        <v>2.92</v>
      </c>
      <c r="L99" s="1">
        <f t="shared" si="16"/>
      </c>
      <c r="N99" s="1">
        <f t="shared" si="17"/>
        <v>2.92</v>
      </c>
      <c r="O99" s="1">
        <f t="shared" si="18"/>
      </c>
      <c r="Q99" s="1">
        <f t="shared" si="19"/>
        <v>2.92</v>
      </c>
      <c r="R99" s="1">
        <f t="shared" si="10"/>
      </c>
    </row>
    <row r="100" spans="1:18" ht="12">
      <c r="A100" s="1">
        <v>780</v>
      </c>
      <c r="B100" s="1">
        <v>396.35</v>
      </c>
      <c r="C100" s="2">
        <v>1.03</v>
      </c>
      <c r="D100" s="2">
        <v>2.65</v>
      </c>
      <c r="E100" s="1">
        <f t="shared" si="11"/>
        <v>2.65</v>
      </c>
      <c r="F100" s="1">
        <f t="shared" si="12"/>
      </c>
      <c r="H100" s="2">
        <f t="shared" si="13"/>
        <v>2.65</v>
      </c>
      <c r="I100" s="4">
        <f t="shared" si="14"/>
      </c>
      <c r="K100" s="1">
        <f t="shared" si="15"/>
        <v>2.65</v>
      </c>
      <c r="L100" s="1">
        <f t="shared" si="16"/>
      </c>
      <c r="N100" s="1">
        <f t="shared" si="17"/>
        <v>2.65</v>
      </c>
      <c r="O100" s="1">
        <f t="shared" si="18"/>
      </c>
      <c r="Q100" s="1">
        <f t="shared" si="19"/>
        <v>2.65</v>
      </c>
      <c r="R100" s="1">
        <f t="shared" si="10"/>
      </c>
    </row>
    <row r="101" spans="1:18" ht="12">
      <c r="A101" s="1">
        <v>790</v>
      </c>
      <c r="B101" s="1">
        <v>402.27</v>
      </c>
      <c r="C101" s="2">
        <v>0.1</v>
      </c>
      <c r="D101" s="2">
        <v>3.15</v>
      </c>
      <c r="E101" s="1">
        <f t="shared" si="11"/>
        <v>3.15</v>
      </c>
      <c r="F101" s="1">
        <f t="shared" si="12"/>
      </c>
      <c r="H101" s="2">
        <f t="shared" si="13"/>
        <v>3.15</v>
      </c>
      <c r="I101" s="4">
        <f t="shared" si="14"/>
      </c>
      <c r="K101" s="1">
        <f t="shared" si="15"/>
        <v>3.15</v>
      </c>
      <c r="L101" s="1">
        <f t="shared" si="16"/>
      </c>
      <c r="N101" s="1">
        <f t="shared" si="17"/>
        <v>3.15</v>
      </c>
      <c r="O101" s="1">
        <f t="shared" si="18"/>
      </c>
      <c r="Q101" s="1">
        <f t="shared" si="19"/>
        <v>3.15</v>
      </c>
      <c r="R101" s="1">
        <f t="shared" si="10"/>
      </c>
    </row>
    <row r="102" spans="1:18" ht="12">
      <c r="A102" s="1">
        <v>800</v>
      </c>
      <c r="B102" s="1">
        <v>408.19</v>
      </c>
      <c r="C102" s="2">
        <v>1.24</v>
      </c>
      <c r="D102" s="2">
        <v>2.88</v>
      </c>
      <c r="E102" s="1">
        <f t="shared" si="11"/>
        <v>2.88</v>
      </c>
      <c r="F102" s="1">
        <f t="shared" si="12"/>
      </c>
      <c r="H102" s="2">
        <f t="shared" si="13"/>
        <v>2.88</v>
      </c>
      <c r="I102" s="4">
        <f t="shared" si="14"/>
      </c>
      <c r="K102" s="1">
        <f t="shared" si="15"/>
        <v>2.88</v>
      </c>
      <c r="L102" s="1">
        <f t="shared" si="16"/>
      </c>
      <c r="N102" s="1">
        <f t="shared" si="17"/>
        <v>2.88</v>
      </c>
      <c r="O102" s="1">
        <f t="shared" si="18"/>
      </c>
      <c r="Q102" s="1">
        <f t="shared" si="19"/>
        <v>2.88</v>
      </c>
      <c r="R102" s="1">
        <f t="shared" si="10"/>
      </c>
    </row>
    <row r="103" spans="1:18" ht="12">
      <c r="A103" s="1">
        <v>810</v>
      </c>
      <c r="B103" s="1">
        <v>414.12</v>
      </c>
      <c r="C103" s="2">
        <v>0.92</v>
      </c>
      <c r="D103" s="2">
        <v>2.88</v>
      </c>
      <c r="E103" s="1">
        <f t="shared" si="11"/>
        <v>2.88</v>
      </c>
      <c r="F103" s="1">
        <f t="shared" si="12"/>
      </c>
      <c r="H103" s="2">
        <f t="shared" si="13"/>
        <v>2.88</v>
      </c>
      <c r="I103" s="4">
        <f t="shared" si="14"/>
      </c>
      <c r="K103" s="1">
        <f t="shared" si="15"/>
        <v>2.88</v>
      </c>
      <c r="L103" s="1">
        <f t="shared" si="16"/>
      </c>
      <c r="N103" s="1">
        <f t="shared" si="17"/>
        <v>2.88</v>
      </c>
      <c r="O103" s="1">
        <f t="shared" si="18"/>
      </c>
      <c r="Q103" s="1">
        <f t="shared" si="19"/>
        <v>2.88</v>
      </c>
      <c r="R103" s="1">
        <f t="shared" si="10"/>
      </c>
    </row>
    <row r="104" spans="1:18" ht="12">
      <c r="A104" s="1">
        <v>820</v>
      </c>
      <c r="B104" s="1">
        <v>420.04</v>
      </c>
      <c r="C104" s="2">
        <v>1</v>
      </c>
      <c r="D104" s="2">
        <v>2.97</v>
      </c>
      <c r="E104" s="1">
        <f t="shared" si="11"/>
        <v>2.97</v>
      </c>
      <c r="F104" s="1">
        <f t="shared" si="12"/>
      </c>
      <c r="H104" s="2">
        <f t="shared" si="13"/>
        <v>2.97</v>
      </c>
      <c r="I104" s="4">
        <f t="shared" si="14"/>
      </c>
      <c r="K104" s="1">
        <f t="shared" si="15"/>
        <v>2.97</v>
      </c>
      <c r="L104" s="1">
        <f t="shared" si="16"/>
      </c>
      <c r="N104" s="1">
        <f t="shared" si="17"/>
        <v>2.97</v>
      </c>
      <c r="O104" s="1">
        <f t="shared" si="18"/>
      </c>
      <c r="Q104" s="1">
        <f t="shared" si="19"/>
        <v>2.97</v>
      </c>
      <c r="R104" s="1">
        <f t="shared" si="10"/>
      </c>
    </row>
  </sheetData>
  <sheetProtection/>
  <printOptions gridLines="1" headings="1"/>
  <pageMargins left="0.787401575" right="0.787401575" top="0.984251969" bottom="0.984251969" header="0.4921259845" footer="0.492125984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2013-09-04T15:43:05Z</dcterms:created>
  <dcterms:modified xsi:type="dcterms:W3CDTF">2015-09-16T13:03:27Z</dcterms:modified>
  <cp:category/>
  <cp:version/>
  <cp:contentType/>
  <cp:contentStatus/>
</cp:coreProperties>
</file>