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75" yWindow="75" windowWidth="32355" windowHeight="152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<sst xmlns="http://schemas.openxmlformats.org/spreadsheetml/2006/main" count="21" uniqueCount="21">
  <si>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∂18</t>
  </si>
  <si>
    <t>∂13</t>
  </si>
  <si>
    <t>Age model [kyr]</t>
  </si>
  <si>
    <t>Depth [cm]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</si>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</sst>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1">
      <pane ySplit="11175" topLeftCell="A127" activePane="topLeft" state="split"/>
      <selection pane="topLeft" activeCell="A1" sqref="A1"/>
      <selection pane="bottomLeft" activeCell="H131" sqref="H131"/>
    </sheetView>
  </sheetViews>
  <sheetFormatPr defaultColWidth="11.00390625" defaultRowHeight="12"/>
  <cols>
    <col min="1" max="3" width="11.375" style="1" customWidth="1"/>
    <col min="4" max="4" width="17.25390625" style="1" customWidth="1"/>
    <col min="5" max="19" width="1.75390625" style="1" customWidth="1"/>
    <col min="20" max="16384" width="11.375" style="1" customWidth="1"/>
  </cols>
  <sheetData>
    <row r="1" spans="1:38" ht="12">
      <c r="A1" s="1" t="s">
        <v>3</v>
      </c>
      <c r="B1" s="1" t="s">
        <v>2</v>
      </c>
      <c r="C1" s="2" t="s">
        <v>1</v>
      </c>
      <c r="D1" s="2" t="s">
        <v>0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">
      <c r="A2" s="1">
        <v>0.75</v>
      </c>
      <c r="B2" s="1">
        <v>0.22</v>
      </c>
      <c r="C2" s="2">
        <v>1.99</v>
      </c>
      <c r="D2" s="2">
        <v>-1.49</v>
      </c>
      <c r="E2" s="1">
        <f>IF(NOT(ISBLANK($D2)),$D2,"")</f>
        <v>-1.49</v>
      </c>
      <c r="F2" s="1">
        <f>IF(AND($B2&gt;=-1,$B2&lt;=0.137,NOT(ISBLANK($B2))),$E2,"")</f>
      </c>
      <c r="H2" s="1">
        <f>IF(NOT(ISBLANK($D2)),$D2,"")</f>
        <v>-1.49</v>
      </c>
      <c r="I2" s="1">
        <f>IF(AND($B2&gt;=5.5,$B2&lt;=6.5,NOT(ISBLANK($B2))),$E2,"")</f>
      </c>
      <c r="K2" s="1">
        <f>IF(NOT(ISBLANK($D2)),$D2,"")</f>
        <v>-1.49</v>
      </c>
      <c r="L2" s="1">
        <f>IF(AND($B2&gt;=19,$B2&lt;=23,NOT(ISBLANK($B2))),$E2,"")</f>
      </c>
      <c r="N2" s="1">
        <f>IF(NOT(ISBLANK($D2)),$D2,"")</f>
        <v>-1.49</v>
      </c>
      <c r="O2" s="1">
        <f>IF(AND($B2&gt;=40,$B2&lt;=42,NOT(ISBLANK($B2))),$E2,"")</f>
      </c>
      <c r="Q2" s="1">
        <f>N2</f>
        <v>-1.49</v>
      </c>
      <c r="R2" s="1">
        <f aca="true" t="shared" si="0" ref="R2:R14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-1.8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">
      <c r="A3" s="1">
        <v>3.75</v>
      </c>
      <c r="B3" s="1">
        <v>1.09</v>
      </c>
      <c r="C3" s="2">
        <v>1.97</v>
      </c>
      <c r="D3" s="2">
        <v>-1.21</v>
      </c>
      <c r="E3" s="1">
        <f aca="true" t="shared" si="1" ref="E3:E14">IF(NOT(ISBLANK($D3)),$D3,"")</f>
        <v>-1.21</v>
      </c>
      <c r="F3" s="1">
        <f aca="true" t="shared" si="2" ref="F3:F14">IF(AND($B3&gt;=-1,$B3&lt;=0.137,NOT(ISBLANK($B3))),$E3,"")</f>
      </c>
      <c r="H3" s="1">
        <f aca="true" t="shared" si="3" ref="H3:H14">IF(NOT(ISBLANK($D3)),$D3,"")</f>
        <v>-1.21</v>
      </c>
      <c r="I3" s="1">
        <f aca="true" t="shared" si="4" ref="I3:I14">IF(AND($B3&gt;=5.5,$B3&lt;=6.5,NOT(ISBLANK($B3))),$E3,"")</f>
      </c>
      <c r="K3" s="1">
        <f aca="true" t="shared" si="5" ref="K3:K14">IF(NOT(ISBLANK($D3)),$D3,"")</f>
        <v>-1.21</v>
      </c>
      <c r="L3" s="1">
        <f aca="true" t="shared" si="6" ref="L3:L14">IF(AND($B3&gt;=19,$B3&lt;=23,NOT(ISBLANK($B3))),$E3,"")</f>
      </c>
      <c r="N3" s="1">
        <f aca="true" t="shared" si="7" ref="N3:N14">IF(NOT(ISBLANK($D3)),$D3,"")</f>
        <v>-1.21</v>
      </c>
      <c r="O3" s="1">
        <f aca="true" t="shared" si="8" ref="O3:O14">IF(AND($B3&gt;=40,$B3&lt;=42,NOT(ISBLANK($B3))),$E3,"")</f>
      </c>
      <c r="Q3" s="1">
        <f aca="true" t="shared" si="9" ref="Q3:Q14">N3</f>
        <v>-1.21</v>
      </c>
      <c r="R3" s="1">
        <f t="shared" si="0"/>
      </c>
    </row>
    <row r="4" spans="1:18" ht="12">
      <c r="A4" s="1">
        <v>6.75</v>
      </c>
      <c r="B4" s="1">
        <v>1.96</v>
      </c>
      <c r="C4" s="2">
        <v>1.86</v>
      </c>
      <c r="D4" s="2">
        <v>-1.27</v>
      </c>
      <c r="E4" s="1">
        <f t="shared" si="1"/>
        <v>-1.27</v>
      </c>
      <c r="F4" s="1">
        <f t="shared" si="2"/>
      </c>
      <c r="H4" s="1">
        <f t="shared" si="3"/>
        <v>-1.27</v>
      </c>
      <c r="I4" s="1">
        <f t="shared" si="4"/>
      </c>
      <c r="K4" s="1">
        <f t="shared" si="5"/>
        <v>-1.27</v>
      </c>
      <c r="L4" s="1">
        <f t="shared" si="6"/>
      </c>
      <c r="N4" s="1">
        <f t="shared" si="7"/>
        <v>-1.27</v>
      </c>
      <c r="O4" s="1">
        <f t="shared" si="8"/>
      </c>
      <c r="Q4" s="1">
        <f t="shared" si="9"/>
        <v>-1.27</v>
      </c>
      <c r="R4" s="1">
        <f t="shared" si="0"/>
      </c>
    </row>
    <row r="5" spans="1:21" ht="12">
      <c r="A5" s="1">
        <v>9.75</v>
      </c>
      <c r="B5" s="1">
        <v>2.83</v>
      </c>
      <c r="C5" s="2">
        <v>1.86</v>
      </c>
      <c r="D5" s="2">
        <v>-1.47</v>
      </c>
      <c r="E5" s="1">
        <f t="shared" si="1"/>
        <v>-1.47</v>
      </c>
      <c r="F5" s="1">
        <f t="shared" si="2"/>
      </c>
      <c r="H5" s="1">
        <f t="shared" si="3"/>
        <v>-1.47</v>
      </c>
      <c r="I5" s="1">
        <f t="shared" si="4"/>
      </c>
      <c r="K5" s="1">
        <f t="shared" si="5"/>
        <v>-1.47</v>
      </c>
      <c r="L5" s="1">
        <f t="shared" si="6"/>
      </c>
      <c r="N5" s="1">
        <f t="shared" si="7"/>
        <v>-1.47</v>
      </c>
      <c r="O5" s="1">
        <f t="shared" si="8"/>
      </c>
      <c r="Q5" s="1">
        <f t="shared" si="9"/>
        <v>-1.47</v>
      </c>
      <c r="R5" s="1">
        <f t="shared" si="0"/>
      </c>
      <c r="T5" s="1" t="s">
        <v>19</v>
      </c>
      <c r="U5" s="1" t="s">
        <v>20</v>
      </c>
    </row>
    <row r="6" spans="1:21" ht="12">
      <c r="A6" s="1">
        <v>12.75</v>
      </c>
      <c r="B6" s="1">
        <v>3.7</v>
      </c>
      <c r="C6" s="2">
        <v>1.75</v>
      </c>
      <c r="D6" s="2">
        <v>-1.58</v>
      </c>
      <c r="E6" s="1">
        <f t="shared" si="1"/>
        <v>-1.58</v>
      </c>
      <c r="F6" s="1">
        <f t="shared" si="2"/>
      </c>
      <c r="H6" s="1">
        <f t="shared" si="3"/>
        <v>-1.58</v>
      </c>
      <c r="I6" s="1">
        <f t="shared" si="4"/>
      </c>
      <c r="K6" s="1">
        <f t="shared" si="5"/>
        <v>-1.58</v>
      </c>
      <c r="L6" s="1">
        <f t="shared" si="6"/>
      </c>
      <c r="N6" s="1">
        <f t="shared" si="7"/>
        <v>-1.58</v>
      </c>
      <c r="O6" s="1">
        <f t="shared" si="8"/>
      </c>
      <c r="Q6" s="1">
        <f t="shared" si="9"/>
        <v>-1.58</v>
      </c>
      <c r="R6" s="1">
        <f t="shared" si="0"/>
      </c>
      <c r="T6" s="1">
        <f>SMALL(B:B,1)</f>
        <v>0.22</v>
      </c>
      <c r="U6" s="1">
        <f>LARGE(B:B,1)</f>
        <v>9.8</v>
      </c>
    </row>
    <row r="7" spans="1:18" ht="12">
      <c r="A7" s="1">
        <v>15.75</v>
      </c>
      <c r="B7" s="1">
        <v>4.57</v>
      </c>
      <c r="C7" s="2">
        <v>1.75</v>
      </c>
      <c r="D7" s="2">
        <v>-1.89</v>
      </c>
      <c r="E7" s="1">
        <f t="shared" si="1"/>
        <v>-1.89</v>
      </c>
      <c r="F7" s="1">
        <f t="shared" si="2"/>
      </c>
      <c r="H7" s="1">
        <f t="shared" si="3"/>
        <v>-1.89</v>
      </c>
      <c r="I7" s="1">
        <f t="shared" si="4"/>
      </c>
      <c r="K7" s="1">
        <f t="shared" si="5"/>
        <v>-1.89</v>
      </c>
      <c r="L7" s="1">
        <f t="shared" si="6"/>
      </c>
      <c r="N7" s="1">
        <f t="shared" si="7"/>
        <v>-1.89</v>
      </c>
      <c r="O7" s="1">
        <f t="shared" si="8"/>
      </c>
      <c r="Q7" s="1">
        <f t="shared" si="9"/>
        <v>-1.89</v>
      </c>
      <c r="R7" s="1">
        <f t="shared" si="0"/>
      </c>
    </row>
    <row r="8" spans="1:18" ht="12">
      <c r="A8" s="1">
        <v>18.75</v>
      </c>
      <c r="B8" s="1">
        <v>5.44</v>
      </c>
      <c r="C8" s="2">
        <v>1.75</v>
      </c>
      <c r="D8" s="2">
        <v>-1.89</v>
      </c>
      <c r="E8" s="1">
        <f t="shared" si="1"/>
        <v>-1.89</v>
      </c>
      <c r="F8" s="1">
        <f t="shared" si="2"/>
      </c>
      <c r="H8" s="1">
        <f t="shared" si="3"/>
        <v>-1.89</v>
      </c>
      <c r="I8" s="1">
        <f t="shared" si="4"/>
      </c>
      <c r="K8" s="1">
        <f t="shared" si="5"/>
        <v>-1.89</v>
      </c>
      <c r="L8" s="1">
        <f t="shared" si="6"/>
      </c>
      <c r="N8" s="1">
        <f t="shared" si="7"/>
        <v>-1.89</v>
      </c>
      <c r="O8" s="1">
        <f t="shared" si="8"/>
      </c>
      <c r="Q8" s="1">
        <f t="shared" si="9"/>
        <v>-1.89</v>
      </c>
      <c r="R8" s="1">
        <f t="shared" si="0"/>
      </c>
    </row>
    <row r="9" spans="1:18" ht="12">
      <c r="A9" s="1">
        <v>21.75</v>
      </c>
      <c r="B9" s="1">
        <v>6.32</v>
      </c>
      <c r="C9" s="2">
        <v>1.72</v>
      </c>
      <c r="D9" s="2">
        <v>-1.8</v>
      </c>
      <c r="E9" s="1">
        <f t="shared" si="1"/>
        <v>-1.8</v>
      </c>
      <c r="F9" s="1">
        <f t="shared" si="2"/>
      </c>
      <c r="H9" s="1">
        <f t="shared" si="3"/>
        <v>-1.8</v>
      </c>
      <c r="I9" s="1">
        <f t="shared" si="4"/>
        <v>-1.8</v>
      </c>
      <c r="K9" s="1">
        <f t="shared" si="5"/>
        <v>-1.8</v>
      </c>
      <c r="L9" s="1">
        <f t="shared" si="6"/>
      </c>
      <c r="N9" s="1">
        <f t="shared" si="7"/>
        <v>-1.8</v>
      </c>
      <c r="O9" s="1">
        <f t="shared" si="8"/>
      </c>
      <c r="Q9" s="1">
        <f t="shared" si="9"/>
        <v>-1.8</v>
      </c>
      <c r="R9" s="1">
        <f t="shared" si="0"/>
      </c>
    </row>
    <row r="10" spans="1:18" ht="12">
      <c r="A10" s="1">
        <v>24.75</v>
      </c>
      <c r="B10" s="1">
        <v>7.19</v>
      </c>
      <c r="C10" s="2">
        <v>1.4</v>
      </c>
      <c r="D10" s="2">
        <v>-1.87</v>
      </c>
      <c r="E10" s="1">
        <f t="shared" si="1"/>
        <v>-1.87</v>
      </c>
      <c r="F10" s="1">
        <f t="shared" si="2"/>
      </c>
      <c r="H10" s="1">
        <f t="shared" si="3"/>
        <v>-1.87</v>
      </c>
      <c r="I10" s="1">
        <f t="shared" si="4"/>
      </c>
      <c r="K10" s="1">
        <f t="shared" si="5"/>
        <v>-1.87</v>
      </c>
      <c r="L10" s="1">
        <f t="shared" si="6"/>
      </c>
      <c r="N10" s="1">
        <f t="shared" si="7"/>
        <v>-1.87</v>
      </c>
      <c r="O10" s="1">
        <f t="shared" si="8"/>
      </c>
      <c r="Q10" s="1">
        <f t="shared" si="9"/>
        <v>-1.87</v>
      </c>
      <c r="R10" s="1">
        <f t="shared" si="0"/>
      </c>
    </row>
    <row r="11" spans="1:18" ht="12">
      <c r="A11" s="1">
        <v>27.75</v>
      </c>
      <c r="B11" s="1">
        <v>8.06</v>
      </c>
      <c r="C11" s="2">
        <v>1.68</v>
      </c>
      <c r="D11" s="2">
        <v>-1.2</v>
      </c>
      <c r="E11" s="1">
        <f t="shared" si="1"/>
        <v>-1.2</v>
      </c>
      <c r="F11" s="1">
        <f t="shared" si="2"/>
      </c>
      <c r="H11" s="1">
        <f t="shared" si="3"/>
        <v>-1.2</v>
      </c>
      <c r="I11" s="1">
        <f t="shared" si="4"/>
      </c>
      <c r="K11" s="1">
        <f t="shared" si="5"/>
        <v>-1.2</v>
      </c>
      <c r="L11" s="1">
        <f t="shared" si="6"/>
      </c>
      <c r="N11" s="1">
        <f t="shared" si="7"/>
        <v>-1.2</v>
      </c>
      <c r="O11" s="1">
        <f t="shared" si="8"/>
      </c>
      <c r="Q11" s="1">
        <f t="shared" si="9"/>
        <v>-1.2</v>
      </c>
      <c r="R11" s="1">
        <f t="shared" si="0"/>
      </c>
    </row>
    <row r="12" spans="1:18" ht="12">
      <c r="A12" s="1">
        <v>30.75</v>
      </c>
      <c r="B12" s="1">
        <v>8.93</v>
      </c>
      <c r="C12" s="2">
        <v>1.63</v>
      </c>
      <c r="D12" s="2">
        <v>-0.93</v>
      </c>
      <c r="E12" s="1">
        <f t="shared" si="1"/>
        <v>-0.93</v>
      </c>
      <c r="F12" s="1">
        <f t="shared" si="2"/>
      </c>
      <c r="H12" s="1">
        <f t="shared" si="3"/>
        <v>-0.93</v>
      </c>
      <c r="I12" s="1">
        <f t="shared" si="4"/>
      </c>
      <c r="K12" s="1">
        <f t="shared" si="5"/>
        <v>-0.93</v>
      </c>
      <c r="L12" s="1">
        <f t="shared" si="6"/>
      </c>
      <c r="N12" s="1">
        <f t="shared" si="7"/>
        <v>-0.93</v>
      </c>
      <c r="O12" s="1">
        <f t="shared" si="8"/>
      </c>
      <c r="Q12" s="1">
        <f t="shared" si="9"/>
        <v>-0.93</v>
      </c>
      <c r="R12" s="1">
        <f t="shared" si="0"/>
      </c>
    </row>
    <row r="13" spans="1:18" ht="12">
      <c r="A13" s="1">
        <v>33.75</v>
      </c>
      <c r="B13" s="1">
        <v>9.8</v>
      </c>
      <c r="C13" s="2">
        <v>1.85</v>
      </c>
      <c r="D13" s="2">
        <v>-1.06</v>
      </c>
      <c r="E13" s="1">
        <f t="shared" si="1"/>
        <v>-1.06</v>
      </c>
      <c r="F13" s="1">
        <f t="shared" si="2"/>
      </c>
      <c r="H13" s="1">
        <f t="shared" si="3"/>
        <v>-1.06</v>
      </c>
      <c r="I13" s="1">
        <f t="shared" si="4"/>
      </c>
      <c r="K13" s="1">
        <f t="shared" si="5"/>
        <v>-1.06</v>
      </c>
      <c r="L13" s="1">
        <f t="shared" si="6"/>
      </c>
      <c r="N13" s="1">
        <f t="shared" si="7"/>
        <v>-1.06</v>
      </c>
      <c r="O13" s="1">
        <f t="shared" si="8"/>
      </c>
      <c r="Q13" s="1">
        <f t="shared" si="9"/>
        <v>-1.06</v>
      </c>
      <c r="R13" s="1">
        <f t="shared" si="0"/>
      </c>
    </row>
    <row r="14" spans="1:18" ht="12">
      <c r="A14" s="1">
        <v>35.25</v>
      </c>
      <c r="C14" s="2">
        <v>1.43</v>
      </c>
      <c r="D14" s="2">
        <v>-0.89</v>
      </c>
      <c r="E14" s="1">
        <f t="shared" si="1"/>
        <v>-0.89</v>
      </c>
      <c r="F14" s="1">
        <f t="shared" si="2"/>
      </c>
      <c r="H14" s="1">
        <f t="shared" si="3"/>
        <v>-0.89</v>
      </c>
      <c r="I14" s="1">
        <f t="shared" si="4"/>
      </c>
      <c r="K14" s="1">
        <f t="shared" si="5"/>
        <v>-0.89</v>
      </c>
      <c r="L14" s="1">
        <f t="shared" si="6"/>
      </c>
      <c r="N14" s="1">
        <f t="shared" si="7"/>
        <v>-0.89</v>
      </c>
      <c r="O14" s="1">
        <f t="shared" si="8"/>
      </c>
      <c r="Q14" s="1">
        <f t="shared" si="9"/>
        <v>-0.89</v>
      </c>
      <c r="R14" s="1">
        <f t="shared" si="0"/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Duplessy</dc:creator>
  <cp:keywords/>
  <dc:description/>
  <cp:lastModifiedBy>timothe Bolliet</cp:lastModifiedBy>
  <dcterms:created xsi:type="dcterms:W3CDTF">2002-09-04T16:41:09Z</dcterms:created>
  <dcterms:modified xsi:type="dcterms:W3CDTF">2015-06-25T11:35:14Z</dcterms:modified>
  <cp:category/>
  <cp:version/>
  <cp:contentType/>
  <cp:contentStatus/>
</cp:coreProperties>
</file>