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3235" windowHeight="94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<sst xmlns="http://schemas.openxmlformats.org/spreadsheetml/2006/main" count="23" uniqueCount="22">
  <si>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Composite Depth [m]</t>
  </si>
  <si>
    <t>Age model [kyr]</t>
  </si>
  <si>
    <t>∂18</t>
  </si>
  <si>
    <t>∂13</t>
  </si>
  <si>
    <t xml:space="preserve">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</si>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</sst>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2" t="s">
        <v>3</v>
      </c>
      <c r="D1" s="2" t="s">
        <v>2</v>
      </c>
      <c r="E1" s="2" t="str">
        <f>IF(NOT(ISBLANK($D1)),$D1,"")</f>
        <v>∂18</v>
      </c>
      <c r="F1" s="2">
        <f>IF(AND($B1&gt;=-1,$B1&lt;=0.137,NOT(ISBLANK($B1))),$E1,"")</f>
      </c>
      <c r="G1" s="2"/>
      <c r="H1" s="2" t="str">
        <f>IF(NOT(ISBLANK($D1)),$D1,"")</f>
        <v>∂18</v>
      </c>
      <c r="I1" s="2">
        <f>IF(AND($B1&gt;=5.5,$B1&lt;=6.5,NOT(ISBLANK($B1))),$E1,"")</f>
      </c>
      <c r="J1" s="2"/>
      <c r="K1" s="2" t="str">
        <f>IF(NOT(ISBLANK($D1)),$D1,"")</f>
        <v>∂18</v>
      </c>
      <c r="L1" s="2">
        <f>IF(AND($B1&gt;=19,$B1&lt;=23,NOT(ISBLANK($B1))),$E1,"")</f>
      </c>
      <c r="N1" s="1" t="str">
        <f>IF(NOT(ISBLANK($D1)),$D1,"")</f>
        <v>∂18</v>
      </c>
      <c r="O1" s="1">
        <f>IF(AND($B1&gt;=40,$B1&lt;=42,NOT(ISBLANK($B1))),$E1,"")</f>
      </c>
      <c r="Q1" s="1" t="str">
        <f>N1</f>
        <v>∂18</v>
      </c>
      <c r="R1" s="1">
        <f aca="true" t="shared" si="0" ref="R1:R15">IF(AND($B1&gt;115,$B1&lt;130,NOT(ISBLANK($B1))),$E1,"")</f>
      </c>
      <c r="T1" s="1" t="s">
        <v>5</v>
      </c>
      <c r="U1" s="1" t="s">
        <v>6</v>
      </c>
      <c r="V1" s="1" t="s">
        <v>7</v>
      </c>
      <c r="X1" s="1" t="s">
        <v>8</v>
      </c>
      <c r="Y1" s="1" t="s">
        <v>9</v>
      </c>
      <c r="Z1" s="1" t="s">
        <v>10</v>
      </c>
      <c r="AB1" s="1" t="s">
        <v>11</v>
      </c>
      <c r="AC1" s="1" t="s">
        <v>12</v>
      </c>
      <c r="AD1" s="1" t="s">
        <v>13</v>
      </c>
      <c r="AF1" s="1" t="s">
        <v>14</v>
      </c>
      <c r="AG1" s="1" t="s">
        <v>15</v>
      </c>
      <c r="AH1" s="1" t="s">
        <v>16</v>
      </c>
      <c r="AJ1" s="1" t="s">
        <v>17</v>
      </c>
      <c r="AK1" s="1" t="s">
        <v>18</v>
      </c>
      <c r="AL1" s="1" t="s">
        <v>19</v>
      </c>
    </row>
    <row r="2" spans="1:38" ht="15">
      <c r="A2" s="1">
        <v>2</v>
      </c>
      <c r="B2" s="1">
        <v>0.43</v>
      </c>
      <c r="C2" s="1">
        <v>0.48</v>
      </c>
      <c r="D2" s="1">
        <v>1.07</v>
      </c>
      <c r="E2" s="2">
        <f aca="true" t="shared" si="1" ref="E2:E15">IF(NOT(ISBLANK($D2)),$D2,"")</f>
        <v>1.07</v>
      </c>
      <c r="F2" s="2">
        <f aca="true" t="shared" si="2" ref="F2:F15">IF(AND($B2&gt;=-1,$B2&lt;=0.137,NOT(ISBLANK($B2))),$E2,"")</f>
      </c>
      <c r="G2" s="2"/>
      <c r="H2" s="2">
        <f aca="true" t="shared" si="3" ref="H2:H15">IF(NOT(ISBLANK($D2)),$D2,"")</f>
        <v>1.07</v>
      </c>
      <c r="I2" s="2">
        <f aca="true" t="shared" si="4" ref="I2:I15">IF(AND($B2&gt;=5.5,$B2&lt;=6.5,NOT(ISBLANK($B2))),$E2,"")</f>
      </c>
      <c r="J2" s="2"/>
      <c r="K2" s="2">
        <f aca="true" t="shared" si="5" ref="K2:K15">IF(NOT(ISBLANK($D2)),$D2,"")</f>
        <v>1.07</v>
      </c>
      <c r="L2" s="2">
        <f aca="true" t="shared" si="6" ref="L2:L15">IF(AND($B2&gt;=19,$B2&lt;=23,NOT(ISBLANK($B2))),$E2,"")</f>
      </c>
      <c r="N2" s="1">
        <f aca="true" t="shared" si="7" ref="N2:N15">IF(NOT(ISBLANK($D2)),$D2,"")</f>
        <v>1.07</v>
      </c>
      <c r="O2" s="1">
        <f aca="true" t="shared" si="8" ref="O2:O15">IF(AND($B2&gt;=40,$B2&lt;=42,NOT(ISBLANK($B2))),$E2,"")</f>
      </c>
      <c r="Q2" s="1">
        <f aca="true" t="shared" si="9" ref="Q2:Q15">N2</f>
        <v>1.07</v>
      </c>
      <c r="R2" s="1">
        <f t="shared" si="0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1.03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5</v>
      </c>
      <c r="B3" s="1">
        <v>1.07</v>
      </c>
      <c r="C3" s="1">
        <v>0.53</v>
      </c>
      <c r="D3" s="1">
        <v>1.1</v>
      </c>
      <c r="E3" s="2">
        <f t="shared" si="1"/>
        <v>1.1</v>
      </c>
      <c r="F3" s="2">
        <f t="shared" si="2"/>
      </c>
      <c r="G3" s="2"/>
      <c r="H3" s="2">
        <f t="shared" si="3"/>
        <v>1.1</v>
      </c>
      <c r="I3" s="2">
        <f t="shared" si="4"/>
      </c>
      <c r="J3" s="2"/>
      <c r="K3" s="2">
        <f t="shared" si="5"/>
        <v>1.1</v>
      </c>
      <c r="L3" s="2">
        <f t="shared" si="6"/>
      </c>
      <c r="N3" s="1">
        <f t="shared" si="7"/>
        <v>1.1</v>
      </c>
      <c r="O3" s="1">
        <f t="shared" si="8"/>
      </c>
      <c r="Q3" s="1">
        <f t="shared" si="9"/>
        <v>1.1</v>
      </c>
      <c r="R3" s="1">
        <f t="shared" si="0"/>
      </c>
    </row>
    <row r="4" spans="1:18" ht="15">
      <c r="A4" s="1">
        <v>10</v>
      </c>
      <c r="B4" s="1">
        <v>2.13</v>
      </c>
      <c r="C4" s="1">
        <v>0.55</v>
      </c>
      <c r="D4" s="1">
        <v>1.02</v>
      </c>
      <c r="E4" s="2">
        <f t="shared" si="1"/>
        <v>1.02</v>
      </c>
      <c r="F4" s="2">
        <f t="shared" si="2"/>
      </c>
      <c r="G4" s="2"/>
      <c r="H4" s="2">
        <f t="shared" si="3"/>
        <v>1.02</v>
      </c>
      <c r="I4" s="2">
        <f t="shared" si="4"/>
      </c>
      <c r="J4" s="2"/>
      <c r="K4" s="2">
        <f t="shared" si="5"/>
        <v>1.02</v>
      </c>
      <c r="L4" s="2">
        <f t="shared" si="6"/>
      </c>
      <c r="N4" s="1">
        <f t="shared" si="7"/>
        <v>1.02</v>
      </c>
      <c r="O4" s="1">
        <f t="shared" si="8"/>
      </c>
      <c r="Q4" s="1">
        <f t="shared" si="9"/>
        <v>1.02</v>
      </c>
      <c r="R4" s="1">
        <f t="shared" si="0"/>
      </c>
    </row>
    <row r="5" spans="1:21" ht="15">
      <c r="A5" s="1">
        <v>15</v>
      </c>
      <c r="B5" s="1">
        <v>3.2</v>
      </c>
      <c r="C5" s="1">
        <v>0.6</v>
      </c>
      <c r="D5" s="1">
        <v>1.05</v>
      </c>
      <c r="E5" s="2">
        <f t="shared" si="1"/>
        <v>1.05</v>
      </c>
      <c r="F5" s="2">
        <f t="shared" si="2"/>
      </c>
      <c r="G5" s="2"/>
      <c r="H5" s="2">
        <f t="shared" si="3"/>
        <v>1.05</v>
      </c>
      <c r="I5" s="2">
        <f t="shared" si="4"/>
      </c>
      <c r="J5" s="2"/>
      <c r="K5" s="2">
        <f t="shared" si="5"/>
        <v>1.05</v>
      </c>
      <c r="L5" s="2">
        <f t="shared" si="6"/>
      </c>
      <c r="N5" s="1">
        <f t="shared" si="7"/>
        <v>1.05</v>
      </c>
      <c r="O5" s="1">
        <f t="shared" si="8"/>
      </c>
      <c r="Q5" s="1">
        <f t="shared" si="9"/>
        <v>1.05</v>
      </c>
      <c r="R5" s="1">
        <f t="shared" si="0"/>
      </c>
      <c r="T5" s="1" t="s">
        <v>20</v>
      </c>
      <c r="U5" s="1" t="s">
        <v>21</v>
      </c>
    </row>
    <row r="6" spans="1:21" ht="15">
      <c r="A6" s="1">
        <v>20</v>
      </c>
      <c r="B6" s="1">
        <v>4.26</v>
      </c>
      <c r="C6" s="1">
        <v>0.57</v>
      </c>
      <c r="D6" s="1">
        <v>1.14</v>
      </c>
      <c r="E6" s="2">
        <f t="shared" si="1"/>
        <v>1.14</v>
      </c>
      <c r="F6" s="2">
        <f t="shared" si="2"/>
      </c>
      <c r="G6" s="2"/>
      <c r="H6" s="2">
        <f t="shared" si="3"/>
        <v>1.14</v>
      </c>
      <c r="I6" s="2">
        <f t="shared" si="4"/>
      </c>
      <c r="J6" s="2"/>
      <c r="K6" s="2">
        <f t="shared" si="5"/>
        <v>1.14</v>
      </c>
      <c r="L6" s="2">
        <f t="shared" si="6"/>
      </c>
      <c r="N6" s="1">
        <f t="shared" si="7"/>
        <v>1.14</v>
      </c>
      <c r="O6" s="1">
        <f t="shared" si="8"/>
      </c>
      <c r="Q6" s="1">
        <f t="shared" si="9"/>
        <v>1.14</v>
      </c>
      <c r="R6" s="1">
        <f t="shared" si="0"/>
      </c>
      <c r="T6" s="1">
        <f>SMALL(B:B,1)</f>
        <v>0.43</v>
      </c>
      <c r="U6" s="1">
        <f>LARGE(B:B,1)</f>
        <v>14.75</v>
      </c>
    </row>
    <row r="7" spans="1:18" ht="15">
      <c r="A7" s="1">
        <v>23</v>
      </c>
      <c r="B7" s="1">
        <v>4.9</v>
      </c>
      <c r="C7" s="1">
        <v>0.47</v>
      </c>
      <c r="D7" s="1">
        <v>1.03</v>
      </c>
      <c r="E7" s="2">
        <f t="shared" si="1"/>
        <v>1.03</v>
      </c>
      <c r="F7" s="2">
        <f t="shared" si="2"/>
      </c>
      <c r="G7" s="2"/>
      <c r="H7" s="2">
        <f t="shared" si="3"/>
        <v>1.03</v>
      </c>
      <c r="I7" s="2">
        <f t="shared" si="4"/>
      </c>
      <c r="J7" s="2"/>
      <c r="K7" s="2">
        <f t="shared" si="5"/>
        <v>1.03</v>
      </c>
      <c r="L7" s="2">
        <f t="shared" si="6"/>
      </c>
      <c r="N7" s="1">
        <f t="shared" si="7"/>
        <v>1.03</v>
      </c>
      <c r="O7" s="1">
        <f t="shared" si="8"/>
      </c>
      <c r="Q7" s="1">
        <f t="shared" si="9"/>
        <v>1.03</v>
      </c>
      <c r="R7" s="1">
        <f t="shared" si="0"/>
      </c>
    </row>
    <row r="8" spans="1:18" ht="15">
      <c r="A8" s="1">
        <v>24</v>
      </c>
      <c r="B8" s="1">
        <v>5.11</v>
      </c>
      <c r="C8" s="1">
        <v>0.6</v>
      </c>
      <c r="D8" s="1">
        <v>1.02</v>
      </c>
      <c r="E8" s="2">
        <f t="shared" si="1"/>
        <v>1.02</v>
      </c>
      <c r="F8" s="2">
        <f t="shared" si="2"/>
      </c>
      <c r="G8" s="2"/>
      <c r="H8" s="2">
        <f t="shared" si="3"/>
        <v>1.02</v>
      </c>
      <c r="I8" s="2">
        <f t="shared" si="4"/>
      </c>
      <c r="J8" s="2"/>
      <c r="K8" s="2">
        <f t="shared" si="5"/>
        <v>1.02</v>
      </c>
      <c r="L8" s="2">
        <f t="shared" si="6"/>
      </c>
      <c r="N8" s="1">
        <f t="shared" si="7"/>
        <v>1.02</v>
      </c>
      <c r="O8" s="1">
        <f t="shared" si="8"/>
      </c>
      <c r="Q8" s="1">
        <f t="shared" si="9"/>
        <v>1.02</v>
      </c>
      <c r="R8" s="1">
        <f t="shared" si="0"/>
      </c>
    </row>
    <row r="9" spans="1:18" ht="15">
      <c r="A9" s="1">
        <v>26</v>
      </c>
      <c r="B9" s="1">
        <v>5.54</v>
      </c>
      <c r="C9" s="1">
        <v>0.54</v>
      </c>
      <c r="D9" s="1">
        <v>1.03</v>
      </c>
      <c r="E9" s="2">
        <f t="shared" si="1"/>
        <v>1.03</v>
      </c>
      <c r="F9" s="2">
        <f t="shared" si="2"/>
      </c>
      <c r="G9" s="2"/>
      <c r="H9" s="2">
        <f t="shared" si="3"/>
        <v>1.03</v>
      </c>
      <c r="I9" s="2">
        <f t="shared" si="4"/>
        <v>1.03</v>
      </c>
      <c r="J9" s="2"/>
      <c r="K9" s="2">
        <f t="shared" si="5"/>
        <v>1.03</v>
      </c>
      <c r="L9" s="2">
        <f t="shared" si="6"/>
      </c>
      <c r="N9" s="1">
        <f t="shared" si="7"/>
        <v>1.03</v>
      </c>
      <c r="O9" s="1">
        <f t="shared" si="8"/>
      </c>
      <c r="Q9" s="1">
        <f t="shared" si="9"/>
        <v>1.03</v>
      </c>
      <c r="R9" s="1">
        <f t="shared" si="0"/>
      </c>
    </row>
    <row r="10" spans="1:18" ht="15">
      <c r="A10" s="1">
        <v>31</v>
      </c>
      <c r="B10" s="1">
        <v>6.6</v>
      </c>
      <c r="C10" s="1">
        <v>0.46</v>
      </c>
      <c r="D10" s="1">
        <v>0.93</v>
      </c>
      <c r="E10" s="2">
        <f t="shared" si="1"/>
        <v>0.93</v>
      </c>
      <c r="F10" s="2">
        <f t="shared" si="2"/>
      </c>
      <c r="G10" s="2"/>
      <c r="H10" s="2">
        <f t="shared" si="3"/>
        <v>0.93</v>
      </c>
      <c r="I10" s="2">
        <f t="shared" si="4"/>
      </c>
      <c r="J10" s="2"/>
      <c r="K10" s="2">
        <f t="shared" si="5"/>
        <v>0.93</v>
      </c>
      <c r="L10" s="2">
        <f t="shared" si="6"/>
      </c>
      <c r="N10" s="1">
        <f t="shared" si="7"/>
        <v>0.93</v>
      </c>
      <c r="O10" s="1">
        <f t="shared" si="8"/>
      </c>
      <c r="Q10" s="1">
        <f t="shared" si="9"/>
        <v>0.93</v>
      </c>
      <c r="R10" s="1">
        <f t="shared" si="0"/>
      </c>
    </row>
    <row r="11" spans="1:18" ht="15">
      <c r="A11" s="1">
        <v>36</v>
      </c>
      <c r="B11" s="1">
        <v>7.67</v>
      </c>
      <c r="C11" s="1">
        <v>0.29</v>
      </c>
      <c r="D11" s="1">
        <v>0.8</v>
      </c>
      <c r="E11" s="2">
        <f t="shared" si="1"/>
        <v>0.8</v>
      </c>
      <c r="F11" s="2">
        <f t="shared" si="2"/>
      </c>
      <c r="G11" s="2"/>
      <c r="H11" s="2">
        <f t="shared" si="3"/>
        <v>0.8</v>
      </c>
      <c r="I11" s="2">
        <f t="shared" si="4"/>
      </c>
      <c r="J11" s="2"/>
      <c r="K11" s="2">
        <f t="shared" si="5"/>
        <v>0.8</v>
      </c>
      <c r="L11" s="2">
        <f t="shared" si="6"/>
      </c>
      <c r="N11" s="1">
        <f t="shared" si="7"/>
        <v>0.8</v>
      </c>
      <c r="O11" s="1">
        <f t="shared" si="8"/>
      </c>
      <c r="Q11" s="1">
        <f t="shared" si="9"/>
        <v>0.8</v>
      </c>
      <c r="R11" s="1">
        <f t="shared" si="0"/>
      </c>
    </row>
    <row r="12" spans="1:18" ht="15">
      <c r="A12" s="1">
        <v>41</v>
      </c>
      <c r="B12" s="1">
        <v>8.73</v>
      </c>
      <c r="C12" s="1" t="s">
        <v>4</v>
      </c>
      <c r="D12" s="1" t="s">
        <v>4</v>
      </c>
      <c r="E12" s="2" t="str">
        <f t="shared" si="1"/>
        <v> </v>
      </c>
      <c r="F12" s="2">
        <f t="shared" si="2"/>
      </c>
      <c r="G12" s="2"/>
      <c r="H12" s="2" t="str">
        <f t="shared" si="3"/>
        <v> </v>
      </c>
      <c r="I12" s="2">
        <f t="shared" si="4"/>
      </c>
      <c r="J12" s="2"/>
      <c r="K12" s="2" t="str">
        <f t="shared" si="5"/>
        <v> </v>
      </c>
      <c r="L12" s="2">
        <f t="shared" si="6"/>
      </c>
      <c r="N12" s="1" t="str">
        <f t="shared" si="7"/>
        <v> </v>
      </c>
      <c r="O12" s="1">
        <f t="shared" si="8"/>
      </c>
      <c r="Q12" s="1" t="str">
        <f t="shared" si="9"/>
        <v> </v>
      </c>
      <c r="R12" s="1">
        <f t="shared" si="0"/>
      </c>
    </row>
    <row r="13" spans="1:18" ht="15">
      <c r="A13" s="1">
        <v>46</v>
      </c>
      <c r="B13" s="1">
        <v>9.8</v>
      </c>
      <c r="C13" s="1">
        <v>0.41</v>
      </c>
      <c r="D13" s="1">
        <v>1.15</v>
      </c>
      <c r="E13" s="2">
        <f t="shared" si="1"/>
        <v>1.15</v>
      </c>
      <c r="F13" s="2">
        <f t="shared" si="2"/>
      </c>
      <c r="G13" s="2"/>
      <c r="H13" s="2">
        <f t="shared" si="3"/>
        <v>1.15</v>
      </c>
      <c r="I13" s="2">
        <f t="shared" si="4"/>
      </c>
      <c r="J13" s="2"/>
      <c r="K13" s="2">
        <f t="shared" si="5"/>
        <v>1.15</v>
      </c>
      <c r="L13" s="2">
        <f t="shared" si="6"/>
      </c>
      <c r="N13" s="1">
        <f t="shared" si="7"/>
        <v>1.15</v>
      </c>
      <c r="O13" s="1">
        <f t="shared" si="8"/>
      </c>
      <c r="Q13" s="1">
        <f t="shared" si="9"/>
        <v>1.15</v>
      </c>
      <c r="R13" s="1">
        <f t="shared" si="0"/>
      </c>
    </row>
    <row r="14" spans="1:18" ht="15">
      <c r="A14" s="1">
        <v>51</v>
      </c>
      <c r="B14" s="1">
        <v>12.4</v>
      </c>
      <c r="C14" s="1">
        <v>0.29</v>
      </c>
      <c r="D14" s="1">
        <v>1.1</v>
      </c>
      <c r="E14" s="2">
        <f t="shared" si="1"/>
        <v>1.1</v>
      </c>
      <c r="F14" s="2">
        <f t="shared" si="2"/>
      </c>
      <c r="G14" s="2"/>
      <c r="H14" s="2">
        <f t="shared" si="3"/>
        <v>1.1</v>
      </c>
      <c r="I14" s="2">
        <f t="shared" si="4"/>
      </c>
      <c r="J14" s="2"/>
      <c r="K14" s="2">
        <f t="shared" si="5"/>
        <v>1.1</v>
      </c>
      <c r="L14" s="2">
        <f t="shared" si="6"/>
      </c>
      <c r="N14" s="1">
        <f t="shared" si="7"/>
        <v>1.1</v>
      </c>
      <c r="O14" s="1">
        <f t="shared" si="8"/>
      </c>
      <c r="Q14" s="1">
        <f t="shared" si="9"/>
        <v>1.1</v>
      </c>
      <c r="R14" s="1">
        <f t="shared" si="0"/>
      </c>
    </row>
    <row r="15" spans="1:18" ht="15">
      <c r="A15" s="1">
        <v>56</v>
      </c>
      <c r="B15" s="1">
        <v>14.75</v>
      </c>
      <c r="C15" s="1">
        <v>0.28</v>
      </c>
      <c r="D15" s="1">
        <v>1.84</v>
      </c>
      <c r="E15" s="2">
        <f t="shared" si="1"/>
        <v>1.84</v>
      </c>
      <c r="F15" s="2">
        <f t="shared" si="2"/>
      </c>
      <c r="G15" s="2"/>
      <c r="H15" s="2">
        <f t="shared" si="3"/>
        <v>1.84</v>
      </c>
      <c r="I15" s="2">
        <f t="shared" si="4"/>
      </c>
      <c r="J15" s="2"/>
      <c r="K15" s="2">
        <f t="shared" si="5"/>
        <v>1.84</v>
      </c>
      <c r="L15" s="2">
        <f t="shared" si="6"/>
      </c>
      <c r="N15" s="1">
        <f t="shared" si="7"/>
        <v>1.84</v>
      </c>
      <c r="O15" s="1">
        <f t="shared" si="8"/>
      </c>
      <c r="Q15" s="1">
        <f t="shared" si="9"/>
        <v>1.84</v>
      </c>
      <c r="R15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2013-10-01T12:18:20Z</dcterms:created>
  <dcterms:modified xsi:type="dcterms:W3CDTF">2015-06-25T12:42:03Z</dcterms:modified>
  <cp:category/>
  <cp:version/>
  <cp:contentType/>
  <cp:contentStatus/>
</cp:coreProperties>
</file>