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5790" windowWidth="20025" windowHeight="6150" activeTab="0"/>
  </bookViews>
  <sheets>
    <sheet name="GeoTu_SL096_isotope_Holocen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<sst xmlns="http://schemas.openxmlformats.org/spreadsheetml/2006/main" count="21" uniqueCount="21">
  <si>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</si>
  <si>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</si>
  <si>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G. ruber w d18O [per mil PDB] (Type celongate)</t>
  </si>
  <si>
    <t>G. ruber w d13C [per mil PDB] (Type c elongate)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</si>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</sst>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0.105</v>
      </c>
      <c r="B2" s="1">
        <v>8.3</v>
      </c>
      <c r="C2" s="1">
        <v>-0.5</v>
      </c>
      <c r="D2" s="1">
        <v>0.25</v>
      </c>
      <c r="E2" s="1">
        <f>IF(NOT(ISBLANK($D2)),$D2,"")</f>
        <v>0.25</v>
      </c>
      <c r="F2" s="1">
        <f>IF(AND($B2&gt;=-1,$B2&lt;=0.137,NOT(ISBLANK($B2))),$E2,"")</f>
      </c>
      <c r="H2" s="1">
        <f>IF(NOT(ISBLANK($D2)),$D2,"")</f>
        <v>0.25</v>
      </c>
      <c r="I2" s="1">
        <f>IF(AND($B2&gt;=5.5,$B2&lt;=6.5,NOT(ISBLANK($B2))),$E2,"")</f>
      </c>
      <c r="K2" s="1">
        <f>IF(NOT(ISBLANK($D2)),$D2,"")</f>
        <v>0.25</v>
      </c>
      <c r="L2" s="1">
        <f>IF(AND($B2&gt;=19,$B2&lt;=23,NOT(ISBLANK($B2))),$E2,"")</f>
      </c>
      <c r="N2" s="1">
        <f>IF(NOT(ISBLANK($D2)),$D2,"")</f>
        <v>0.25</v>
      </c>
      <c r="O2" s="1">
        <f>IF(AND($B2&gt;=40,$B2&lt;=42,NOT(ISBLANK($B2))),$E2,"")</f>
      </c>
      <c r="Q2" s="1">
        <f>N2</f>
        <v>0.25</v>
      </c>
      <c r="R2" s="1">
        <f aca="true" t="shared" si="0" ref="R2:R11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0.115</v>
      </c>
      <c r="B3" s="1">
        <v>8.9</v>
      </c>
      <c r="C3" s="1">
        <v>-0.25</v>
      </c>
      <c r="D3" s="1">
        <v>0.65</v>
      </c>
      <c r="E3" s="1">
        <f aca="true" t="shared" si="1" ref="E3:E11">IF(NOT(ISBLANK($D3)),$D3,"")</f>
        <v>0.65</v>
      </c>
      <c r="F3" s="1">
        <f aca="true" t="shared" si="2" ref="F3:F11">IF(AND($B3&gt;=-1,$B3&lt;=0.137,NOT(ISBLANK($B3))),$E3,"")</f>
      </c>
      <c r="H3" s="1">
        <f aca="true" t="shared" si="3" ref="H3:H11">IF(NOT(ISBLANK($D3)),$D3,"")</f>
        <v>0.65</v>
      </c>
      <c r="I3" s="1">
        <f aca="true" t="shared" si="4" ref="I3:I11">IF(AND($B3&gt;=5.5,$B3&lt;=6.5,NOT(ISBLANK($B3))),$E3,"")</f>
      </c>
      <c r="K3" s="1">
        <f aca="true" t="shared" si="5" ref="K3:K11">IF(NOT(ISBLANK($D3)),$D3,"")</f>
        <v>0.65</v>
      </c>
      <c r="L3" s="1">
        <f aca="true" t="shared" si="6" ref="L3:L11">IF(AND($B3&gt;=19,$B3&lt;=23,NOT(ISBLANK($B3))),$E3,"")</f>
      </c>
      <c r="N3" s="1">
        <f aca="true" t="shared" si="7" ref="N3:N11">IF(NOT(ISBLANK($D3)),$D3,"")</f>
        <v>0.65</v>
      </c>
      <c r="O3" s="1">
        <f aca="true" t="shared" si="8" ref="O3:O11">IF(AND($B3&gt;=40,$B3&lt;=42,NOT(ISBLANK($B3))),$E3,"")</f>
      </c>
      <c r="Q3" s="1">
        <f aca="true" t="shared" si="9" ref="Q3:Q11">N3</f>
        <v>0.65</v>
      </c>
      <c r="R3" s="1">
        <f t="shared" si="0"/>
      </c>
    </row>
    <row r="4" spans="1:18" ht="15">
      <c r="A4" s="1">
        <v>0.125</v>
      </c>
      <c r="B4" s="1">
        <v>9.5</v>
      </c>
      <c r="C4" s="1">
        <v>0.16</v>
      </c>
      <c r="D4" s="1">
        <v>0.86</v>
      </c>
      <c r="E4" s="1">
        <f t="shared" si="1"/>
        <v>0.86</v>
      </c>
      <c r="F4" s="1">
        <f t="shared" si="2"/>
      </c>
      <c r="H4" s="1">
        <f t="shared" si="3"/>
        <v>0.86</v>
      </c>
      <c r="I4" s="1">
        <f t="shared" si="4"/>
      </c>
      <c r="K4" s="1">
        <f t="shared" si="5"/>
        <v>0.86</v>
      </c>
      <c r="L4" s="1">
        <f t="shared" si="6"/>
      </c>
      <c r="N4" s="1">
        <f t="shared" si="7"/>
        <v>0.86</v>
      </c>
      <c r="O4" s="1">
        <f t="shared" si="8"/>
      </c>
      <c r="Q4" s="1">
        <f t="shared" si="9"/>
        <v>0.86</v>
      </c>
      <c r="R4" s="1">
        <f t="shared" si="0"/>
      </c>
    </row>
    <row r="5" spans="1:21" ht="15">
      <c r="A5" s="1">
        <v>0.165</v>
      </c>
      <c r="B5" s="1">
        <v>11.1</v>
      </c>
      <c r="C5" s="1">
        <v>0.52</v>
      </c>
      <c r="D5" s="1">
        <v>0.8</v>
      </c>
      <c r="E5" s="1">
        <f t="shared" si="1"/>
        <v>0.8</v>
      </c>
      <c r="F5" s="1">
        <f t="shared" si="2"/>
      </c>
      <c r="H5" s="1">
        <f t="shared" si="3"/>
        <v>0.8</v>
      </c>
      <c r="I5" s="1">
        <f t="shared" si="4"/>
      </c>
      <c r="K5" s="1">
        <f t="shared" si="5"/>
        <v>0.8</v>
      </c>
      <c r="L5" s="1">
        <f t="shared" si="6"/>
      </c>
      <c r="N5" s="1">
        <f t="shared" si="7"/>
        <v>0.8</v>
      </c>
      <c r="O5" s="1">
        <f t="shared" si="8"/>
      </c>
      <c r="Q5" s="1">
        <f t="shared" si="9"/>
        <v>0.8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0.175</v>
      </c>
      <c r="B6" s="1">
        <v>11.5</v>
      </c>
      <c r="C6" s="1">
        <v>1.71</v>
      </c>
      <c r="D6" s="1">
        <v>1.23</v>
      </c>
      <c r="E6" s="1">
        <f t="shared" si="1"/>
        <v>1.23</v>
      </c>
      <c r="F6" s="1">
        <f t="shared" si="2"/>
      </c>
      <c r="H6" s="1">
        <f t="shared" si="3"/>
        <v>1.23</v>
      </c>
      <c r="I6" s="1">
        <f t="shared" si="4"/>
      </c>
      <c r="K6" s="1">
        <f t="shared" si="5"/>
        <v>1.23</v>
      </c>
      <c r="L6" s="1">
        <f t="shared" si="6"/>
      </c>
      <c r="N6" s="1">
        <f t="shared" si="7"/>
        <v>1.23</v>
      </c>
      <c r="O6" s="1">
        <f t="shared" si="8"/>
      </c>
      <c r="Q6" s="1">
        <f t="shared" si="9"/>
        <v>1.23</v>
      </c>
      <c r="R6" s="1">
        <f t="shared" si="0"/>
      </c>
      <c r="T6" s="1">
        <f>SMALL(B:B,1)</f>
        <v>8.3</v>
      </c>
      <c r="U6" s="1">
        <f>LARGE(B:B,1)</f>
        <v>16.3</v>
      </c>
    </row>
    <row r="7" spans="1:18" ht="15">
      <c r="A7" s="1">
        <v>0.215</v>
      </c>
      <c r="B7" s="1">
        <v>13.1</v>
      </c>
      <c r="C7" s="1">
        <v>0.82</v>
      </c>
      <c r="D7" s="1">
        <v>2.11</v>
      </c>
      <c r="E7" s="1">
        <f t="shared" si="1"/>
        <v>2.11</v>
      </c>
      <c r="F7" s="1">
        <f t="shared" si="2"/>
      </c>
      <c r="H7" s="1">
        <f t="shared" si="3"/>
        <v>2.11</v>
      </c>
      <c r="I7" s="1">
        <f t="shared" si="4"/>
      </c>
      <c r="K7" s="1">
        <f t="shared" si="5"/>
        <v>2.11</v>
      </c>
      <c r="L7" s="1">
        <f t="shared" si="6"/>
      </c>
      <c r="N7" s="1">
        <f t="shared" si="7"/>
        <v>2.11</v>
      </c>
      <c r="O7" s="1">
        <f t="shared" si="8"/>
      </c>
      <c r="Q7" s="1">
        <f t="shared" si="9"/>
        <v>2.11</v>
      </c>
      <c r="R7" s="1">
        <f t="shared" si="0"/>
      </c>
    </row>
    <row r="8" spans="1:18" ht="15">
      <c r="A8" s="1">
        <v>0.245</v>
      </c>
      <c r="B8" s="1">
        <v>14.3</v>
      </c>
      <c r="C8" s="1">
        <v>1.64</v>
      </c>
      <c r="D8" s="1">
        <v>1.36</v>
      </c>
      <c r="E8" s="1">
        <f t="shared" si="1"/>
        <v>1.36</v>
      </c>
      <c r="F8" s="1">
        <f t="shared" si="2"/>
      </c>
      <c r="H8" s="1">
        <f t="shared" si="3"/>
        <v>1.36</v>
      </c>
      <c r="I8" s="1">
        <f t="shared" si="4"/>
      </c>
      <c r="K8" s="1">
        <f t="shared" si="5"/>
        <v>1.36</v>
      </c>
      <c r="L8" s="1">
        <f t="shared" si="6"/>
      </c>
      <c r="N8" s="1">
        <f t="shared" si="7"/>
        <v>1.36</v>
      </c>
      <c r="O8" s="1">
        <f t="shared" si="8"/>
      </c>
      <c r="Q8" s="1">
        <f t="shared" si="9"/>
        <v>1.36</v>
      </c>
      <c r="R8" s="1">
        <f t="shared" si="0"/>
      </c>
    </row>
    <row r="9" spans="1:18" ht="15">
      <c r="A9" s="1">
        <v>0.255</v>
      </c>
      <c r="B9" s="1">
        <v>14.7</v>
      </c>
      <c r="C9" s="1">
        <v>2.58</v>
      </c>
      <c r="D9" s="1">
        <v>1.7</v>
      </c>
      <c r="E9" s="1">
        <f t="shared" si="1"/>
        <v>1.7</v>
      </c>
      <c r="F9" s="1">
        <f t="shared" si="2"/>
      </c>
      <c r="H9" s="1">
        <f t="shared" si="3"/>
        <v>1.7</v>
      </c>
      <c r="I9" s="1">
        <f t="shared" si="4"/>
      </c>
      <c r="K9" s="1">
        <f t="shared" si="5"/>
        <v>1.7</v>
      </c>
      <c r="L9" s="1">
        <f t="shared" si="6"/>
      </c>
      <c r="N9" s="1">
        <f t="shared" si="7"/>
        <v>1.7</v>
      </c>
      <c r="O9" s="1">
        <f t="shared" si="8"/>
      </c>
      <c r="Q9" s="1">
        <f t="shared" si="9"/>
        <v>1.7</v>
      </c>
      <c r="R9" s="1">
        <f t="shared" si="0"/>
      </c>
    </row>
    <row r="10" spans="1:18" ht="15">
      <c r="A10" s="1">
        <v>0.285</v>
      </c>
      <c r="B10" s="1">
        <v>15.9</v>
      </c>
      <c r="C10" s="1">
        <v>3.55</v>
      </c>
      <c r="D10" s="1">
        <v>2.18</v>
      </c>
      <c r="E10" s="1">
        <f t="shared" si="1"/>
        <v>2.18</v>
      </c>
      <c r="F10" s="1">
        <f t="shared" si="2"/>
      </c>
      <c r="H10" s="1">
        <f t="shared" si="3"/>
        <v>2.18</v>
      </c>
      <c r="I10" s="1">
        <f t="shared" si="4"/>
      </c>
      <c r="K10" s="1">
        <f t="shared" si="5"/>
        <v>2.18</v>
      </c>
      <c r="L10" s="1">
        <f t="shared" si="6"/>
      </c>
      <c r="N10" s="1">
        <f t="shared" si="7"/>
        <v>2.18</v>
      </c>
      <c r="O10" s="1">
        <f t="shared" si="8"/>
      </c>
      <c r="Q10" s="1">
        <f t="shared" si="9"/>
        <v>2.18</v>
      </c>
      <c r="R10" s="1">
        <f t="shared" si="0"/>
      </c>
    </row>
    <row r="11" spans="1:18" ht="15">
      <c r="A11" s="1">
        <v>0.295</v>
      </c>
      <c r="B11" s="1">
        <v>16.3</v>
      </c>
      <c r="C11" s="1">
        <v>2.93</v>
      </c>
      <c r="D11" s="1">
        <v>1.36</v>
      </c>
      <c r="E11" s="1">
        <f t="shared" si="1"/>
        <v>1.36</v>
      </c>
      <c r="F11" s="1">
        <f t="shared" si="2"/>
      </c>
      <c r="H11" s="1">
        <f t="shared" si="3"/>
        <v>1.36</v>
      </c>
      <c r="I11" s="1">
        <f t="shared" si="4"/>
      </c>
      <c r="K11" s="1">
        <f t="shared" si="5"/>
        <v>1.36</v>
      </c>
      <c r="L11" s="1">
        <f t="shared" si="6"/>
      </c>
      <c r="N11" s="1">
        <f t="shared" si="7"/>
        <v>1.36</v>
      </c>
      <c r="O11" s="1">
        <f t="shared" si="8"/>
      </c>
      <c r="Q11" s="1">
        <f t="shared" si="9"/>
        <v>1.36</v>
      </c>
      <c r="R11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2013-05-28T08:14:17Z</dcterms:created>
  <dcterms:modified xsi:type="dcterms:W3CDTF">2015-06-25T11:48:26Z</dcterms:modified>
  <cp:category/>
  <cp:version/>
  <cp:contentType/>
  <cp:contentStatus/>
</cp:coreProperties>
</file>