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050" windowWidth="17955" windowHeight="4260" activeTab="0"/>
  </bookViews>
  <sheets>
    <sheet name="RC11-120_d18O_d13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<sst xmlns="http://schemas.openxmlformats.org/spreadsheetml/2006/main" count="20" uniqueCount="20">
  <si>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</si>
  <si>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</si>
  <si>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Cibicidoides spp.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</si>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</sst>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5" max="19" width="1.7109375" style="1" customWidth="1"/>
    <col min="20" max="38" width="11.421875" style="1" customWidth="1"/>
  </cols>
  <sheetData>
    <row r="1" spans="1:38" ht="15">
      <c r="A1" t="s">
        <v>0</v>
      </c>
      <c r="B1" t="s">
        <v>1</v>
      </c>
      <c r="D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>
        <v>0.05</v>
      </c>
      <c r="B2">
        <v>0.9</v>
      </c>
      <c r="D2">
        <v>2.92</v>
      </c>
      <c r="E2" s="1">
        <f>IF(NOT(ISBLANK($D2)),$D2,"")</f>
        <v>2.92</v>
      </c>
      <c r="F2" s="1">
        <f>IF(AND($B2&gt;=-1,$B2&lt;=0.137,NOT(ISBLANK($B2))),$E2,"")</f>
      </c>
      <c r="H2" s="1">
        <f>IF(NOT(ISBLANK($D2)),$D2,"")</f>
        <v>2.92</v>
      </c>
      <c r="I2" s="1">
        <f>IF(AND($B2&gt;=5.5,$B2&lt;=6.5,NOT(ISBLANK($B2))),$E2,"")</f>
      </c>
      <c r="K2" s="1">
        <f>IF(NOT(ISBLANK($D2)),$D2,"")</f>
        <v>2.92</v>
      </c>
      <c r="L2" s="1">
        <f>IF(AND($B2&gt;=19,$B2&lt;=23,NOT(ISBLANK($B2))),$E2,"")</f>
      </c>
      <c r="N2" s="1">
        <f>IF(NOT(ISBLANK($D2)),$D2,"")</f>
        <v>2.92</v>
      </c>
      <c r="O2" s="1">
        <f>IF(AND($B2&gt;=40,$B2&lt;=42,NOT(ISBLANK($B2))),$E2,"")</f>
      </c>
      <c r="Q2" s="1">
        <f>N2</f>
        <v>2.92</v>
      </c>
      <c r="R2" s="1">
        <f aca="true" t="shared" si="0" ref="R2:R1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4.5</v>
      </c>
      <c r="AC2" s="1">
        <f>IF(AD2&gt;1,STDEV(L:L),"/")</f>
        <v>0.0707106781186545</v>
      </c>
      <c r="AD2" s="1">
        <f>SUMPRODUCT((ISNUMBER(L:L))*1)</f>
        <v>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>
        <v>0.15</v>
      </c>
      <c r="B3">
        <v>3.9</v>
      </c>
      <c r="D3">
        <v>2.37</v>
      </c>
      <c r="E3" s="1">
        <f aca="true" t="shared" si="1" ref="E3:E12">IF(NOT(ISBLANK($D3)),$D3,"")</f>
        <v>2.37</v>
      </c>
      <c r="F3" s="1">
        <f aca="true" t="shared" si="2" ref="F3:F12">IF(AND($B3&gt;=-1,$B3&lt;=0.137,NOT(ISBLANK($B3))),$E3,"")</f>
      </c>
      <c r="H3" s="1">
        <f aca="true" t="shared" si="3" ref="H3:H12">IF(NOT(ISBLANK($D3)),$D3,"")</f>
        <v>2.37</v>
      </c>
      <c r="I3" s="1">
        <f aca="true" t="shared" si="4" ref="I3:I12">IF(AND($B3&gt;=5.5,$B3&lt;=6.5,NOT(ISBLANK($B3))),$E3,"")</f>
      </c>
      <c r="K3" s="1">
        <f aca="true" t="shared" si="5" ref="K3:K12">IF(NOT(ISBLANK($D3)),$D3,"")</f>
        <v>2.37</v>
      </c>
      <c r="L3" s="1">
        <f aca="true" t="shared" si="6" ref="L3:L12">IF(AND($B3&gt;=19,$B3&lt;=23,NOT(ISBLANK($B3))),$E3,"")</f>
      </c>
      <c r="N3" s="1">
        <f aca="true" t="shared" si="7" ref="N3:N12">IF(NOT(ISBLANK($D3)),$D3,"")</f>
        <v>2.37</v>
      </c>
      <c r="O3" s="1">
        <f aca="true" t="shared" si="8" ref="O3:O12">IF(AND($B3&gt;=40,$B3&lt;=42,NOT(ISBLANK($B3))),$E3,"")</f>
      </c>
      <c r="Q3" s="1">
        <f aca="true" t="shared" si="9" ref="Q3:Q12">N3</f>
        <v>2.37</v>
      </c>
      <c r="R3" s="1">
        <f t="shared" si="0"/>
      </c>
    </row>
    <row r="4" spans="1:18" ht="15">
      <c r="A4">
        <v>0.15</v>
      </c>
      <c r="B4">
        <v>3.9</v>
      </c>
      <c r="D4">
        <v>2.74</v>
      </c>
      <c r="E4" s="1">
        <f t="shared" si="1"/>
        <v>2.74</v>
      </c>
      <c r="F4" s="1">
        <f t="shared" si="2"/>
      </c>
      <c r="H4" s="1">
        <f t="shared" si="3"/>
        <v>2.74</v>
      </c>
      <c r="I4" s="1">
        <f t="shared" si="4"/>
      </c>
      <c r="K4" s="1">
        <f t="shared" si="5"/>
        <v>2.74</v>
      </c>
      <c r="L4" s="1">
        <f t="shared" si="6"/>
      </c>
      <c r="N4" s="1">
        <f t="shared" si="7"/>
        <v>2.74</v>
      </c>
      <c r="O4" s="1">
        <f t="shared" si="8"/>
      </c>
      <c r="Q4" s="1">
        <f t="shared" si="9"/>
        <v>2.74</v>
      </c>
      <c r="R4" s="1">
        <f t="shared" si="0"/>
      </c>
    </row>
    <row r="5" spans="1:21" ht="15">
      <c r="A5">
        <v>0.3</v>
      </c>
      <c r="B5">
        <v>8.5</v>
      </c>
      <c r="D5">
        <v>2.84</v>
      </c>
      <c r="E5" s="1">
        <f t="shared" si="1"/>
        <v>2.84</v>
      </c>
      <c r="F5" s="1">
        <f t="shared" si="2"/>
      </c>
      <c r="H5" s="1">
        <f t="shared" si="3"/>
        <v>2.84</v>
      </c>
      <c r="I5" s="1">
        <f t="shared" si="4"/>
      </c>
      <c r="K5" s="1">
        <f t="shared" si="5"/>
        <v>2.84</v>
      </c>
      <c r="L5" s="1">
        <f t="shared" si="6"/>
      </c>
      <c r="N5" s="1">
        <f t="shared" si="7"/>
        <v>2.84</v>
      </c>
      <c r="O5" s="1">
        <f t="shared" si="8"/>
      </c>
      <c r="Q5" s="1">
        <f t="shared" si="9"/>
        <v>2.84</v>
      </c>
      <c r="R5" s="1">
        <f t="shared" si="0"/>
      </c>
      <c r="T5" s="1" t="s">
        <v>18</v>
      </c>
      <c r="U5" s="1" t="s">
        <v>19</v>
      </c>
    </row>
    <row r="6" spans="1:21" ht="15">
      <c r="A6">
        <v>0.4</v>
      </c>
      <c r="B6">
        <v>10.7</v>
      </c>
      <c r="D6">
        <v>3.88</v>
      </c>
      <c r="E6" s="1">
        <f t="shared" si="1"/>
        <v>3.88</v>
      </c>
      <c r="F6" s="1">
        <f t="shared" si="2"/>
      </c>
      <c r="H6" s="1">
        <f t="shared" si="3"/>
        <v>3.88</v>
      </c>
      <c r="I6" s="1">
        <f t="shared" si="4"/>
      </c>
      <c r="K6" s="1">
        <f t="shared" si="5"/>
        <v>3.88</v>
      </c>
      <c r="L6" s="1">
        <f t="shared" si="6"/>
      </c>
      <c r="N6" s="1">
        <f t="shared" si="7"/>
        <v>3.88</v>
      </c>
      <c r="O6" s="1">
        <f t="shared" si="8"/>
      </c>
      <c r="Q6" s="1">
        <f t="shared" si="9"/>
        <v>3.88</v>
      </c>
      <c r="R6" s="1">
        <f t="shared" si="0"/>
      </c>
      <c r="T6" s="1">
        <f>SMALL(B:B,1)</f>
        <v>0.9</v>
      </c>
      <c r="U6" s="1">
        <f>LARGE(B:B,1)</f>
        <v>25.1</v>
      </c>
    </row>
    <row r="7" spans="1:18" ht="15">
      <c r="A7">
        <v>0.45</v>
      </c>
      <c r="B7">
        <v>11.4</v>
      </c>
      <c r="D7">
        <v>3.45</v>
      </c>
      <c r="E7" s="1">
        <f t="shared" si="1"/>
        <v>3.45</v>
      </c>
      <c r="F7" s="1">
        <f t="shared" si="2"/>
      </c>
      <c r="H7" s="1">
        <f t="shared" si="3"/>
        <v>3.45</v>
      </c>
      <c r="I7" s="1">
        <f t="shared" si="4"/>
      </c>
      <c r="K7" s="1">
        <f t="shared" si="5"/>
        <v>3.45</v>
      </c>
      <c r="L7" s="1">
        <f t="shared" si="6"/>
      </c>
      <c r="N7" s="1">
        <f t="shared" si="7"/>
        <v>3.45</v>
      </c>
      <c r="O7" s="1">
        <f t="shared" si="8"/>
      </c>
      <c r="Q7" s="1">
        <f t="shared" si="9"/>
        <v>3.45</v>
      </c>
      <c r="R7" s="1">
        <f t="shared" si="0"/>
      </c>
    </row>
    <row r="8" spans="1:18" ht="15">
      <c r="A8">
        <v>0.6</v>
      </c>
      <c r="B8">
        <v>14.9</v>
      </c>
      <c r="D8">
        <v>4.52</v>
      </c>
      <c r="E8" s="1">
        <f t="shared" si="1"/>
        <v>4.52</v>
      </c>
      <c r="F8" s="1">
        <f t="shared" si="2"/>
      </c>
      <c r="H8" s="1">
        <f t="shared" si="3"/>
        <v>4.52</v>
      </c>
      <c r="I8" s="1">
        <f t="shared" si="4"/>
      </c>
      <c r="K8" s="1">
        <f t="shared" si="5"/>
        <v>4.52</v>
      </c>
      <c r="L8" s="1">
        <f t="shared" si="6"/>
      </c>
      <c r="N8" s="1">
        <f t="shared" si="7"/>
        <v>4.52</v>
      </c>
      <c r="O8" s="1">
        <f t="shared" si="8"/>
      </c>
      <c r="Q8" s="1">
        <f t="shared" si="9"/>
        <v>4.52</v>
      </c>
      <c r="R8" s="1">
        <f t="shared" si="0"/>
      </c>
    </row>
    <row r="9" spans="1:18" ht="15">
      <c r="A9">
        <v>0.8</v>
      </c>
      <c r="B9">
        <v>20.8</v>
      </c>
      <c r="D9">
        <v>4.45</v>
      </c>
      <c r="E9" s="1">
        <f t="shared" si="1"/>
        <v>4.45</v>
      </c>
      <c r="F9" s="1">
        <f t="shared" si="2"/>
      </c>
      <c r="H9" s="1">
        <f t="shared" si="3"/>
        <v>4.45</v>
      </c>
      <c r="I9" s="1">
        <f t="shared" si="4"/>
      </c>
      <c r="K9" s="1">
        <f t="shared" si="5"/>
        <v>4.45</v>
      </c>
      <c r="L9" s="1">
        <f t="shared" si="6"/>
        <v>4.45</v>
      </c>
      <c r="N9" s="1">
        <f t="shared" si="7"/>
        <v>4.45</v>
      </c>
      <c r="O9" s="1">
        <f t="shared" si="8"/>
      </c>
      <c r="Q9" s="1">
        <f t="shared" si="9"/>
        <v>4.45</v>
      </c>
      <c r="R9" s="1">
        <f t="shared" si="0"/>
      </c>
    </row>
    <row r="10" spans="1:18" ht="15">
      <c r="A10">
        <v>0.85</v>
      </c>
      <c r="B10">
        <v>22.2</v>
      </c>
      <c r="D10">
        <v>4.55</v>
      </c>
      <c r="E10" s="1">
        <f t="shared" si="1"/>
        <v>4.55</v>
      </c>
      <c r="F10" s="1">
        <f t="shared" si="2"/>
      </c>
      <c r="H10" s="1">
        <f t="shared" si="3"/>
        <v>4.55</v>
      </c>
      <c r="I10" s="1">
        <f t="shared" si="4"/>
      </c>
      <c r="K10" s="1">
        <f t="shared" si="5"/>
        <v>4.55</v>
      </c>
      <c r="L10" s="1">
        <f t="shared" si="6"/>
        <v>4.55</v>
      </c>
      <c r="N10" s="1">
        <f t="shared" si="7"/>
        <v>4.55</v>
      </c>
      <c r="O10" s="1">
        <f t="shared" si="8"/>
      </c>
      <c r="Q10" s="1">
        <f t="shared" si="9"/>
        <v>4.55</v>
      </c>
      <c r="R10" s="1">
        <f t="shared" si="0"/>
      </c>
    </row>
    <row r="11" spans="1:18" ht="15">
      <c r="A11">
        <v>0.9</v>
      </c>
      <c r="B11">
        <v>23.7</v>
      </c>
      <c r="D11">
        <v>4.43</v>
      </c>
      <c r="E11" s="1">
        <f t="shared" si="1"/>
        <v>4.43</v>
      </c>
      <c r="F11" s="1">
        <f t="shared" si="2"/>
      </c>
      <c r="H11" s="1">
        <f t="shared" si="3"/>
        <v>4.43</v>
      </c>
      <c r="I11" s="1">
        <f t="shared" si="4"/>
      </c>
      <c r="K11" s="1">
        <f t="shared" si="5"/>
        <v>4.43</v>
      </c>
      <c r="L11" s="1">
        <f t="shared" si="6"/>
      </c>
      <c r="N11" s="1">
        <f t="shared" si="7"/>
        <v>4.43</v>
      </c>
      <c r="O11" s="1">
        <f t="shared" si="8"/>
      </c>
      <c r="Q11" s="1">
        <f t="shared" si="9"/>
        <v>4.43</v>
      </c>
      <c r="R11" s="1">
        <f t="shared" si="0"/>
      </c>
    </row>
    <row r="12" spans="1:18" ht="15">
      <c r="A12">
        <v>0.95</v>
      </c>
      <c r="B12">
        <v>25.1</v>
      </c>
      <c r="D12">
        <v>4.36</v>
      </c>
      <c r="E12" s="1">
        <f t="shared" si="1"/>
        <v>4.36</v>
      </c>
      <c r="F12" s="1">
        <f t="shared" si="2"/>
      </c>
      <c r="H12" s="1">
        <f t="shared" si="3"/>
        <v>4.36</v>
      </c>
      <c r="I12" s="1">
        <f t="shared" si="4"/>
      </c>
      <c r="K12" s="1">
        <f t="shared" si="5"/>
        <v>4.36</v>
      </c>
      <c r="L12" s="1">
        <f t="shared" si="6"/>
      </c>
      <c r="N12" s="1">
        <f t="shared" si="7"/>
        <v>4.36</v>
      </c>
      <c r="O12" s="1">
        <f t="shared" si="8"/>
      </c>
      <c r="Q12" s="1">
        <f t="shared" si="9"/>
        <v>4.36</v>
      </c>
      <c r="R1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2014-09-03T14:24:37Z</dcterms:created>
  <dcterms:modified xsi:type="dcterms:W3CDTF">2015-06-30T14:46:25Z</dcterms:modified>
  <cp:category/>
  <cp:version/>
  <cp:contentType/>
  <cp:contentStatus/>
</cp:coreProperties>
</file>