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3405" windowWidth="26925" windowHeight="15240" tabRatio="500" activeTab="0"/>
  </bookViews>
  <sheets>
    <sheet name="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<sst xmlns="http://schemas.openxmlformats.org/spreadsheetml/2006/main" count="21" uniqueCount="21">
  <si>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</si>
  <si>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[kyr]</t>
  </si>
  <si>
    <t>d18O</t>
  </si>
  <si>
    <t>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</si>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</sst>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1" customWidth="1"/>
    <col min="2" max="2" width="14.125" style="1" customWidth="1"/>
    <col min="3" max="4" width="10.75390625" style="1" customWidth="1"/>
    <col min="5" max="19" width="1.625" style="1" customWidth="1"/>
    <col min="20" max="16384" width="11.00390625" style="1" customWidth="1"/>
  </cols>
  <sheetData>
    <row r="1" spans="1:38" ht="12.75">
      <c r="A1" s="2" t="s">
        <v>0</v>
      </c>
      <c r="B1" s="2" t="s">
        <v>1</v>
      </c>
      <c r="C1" s="2" t="s">
        <v>3</v>
      </c>
      <c r="D1" s="2" t="s">
        <v>2</v>
      </c>
      <c r="E1" s="1" t="str">
        <f>IF(NOT(ISBLANK($D1)),$D1,"")</f>
        <v>d18O</v>
      </c>
      <c r="F1" s="1">
        <f>IF(AND($B1&gt;=-1,$B1&lt;=0.137,NOT(ISBLANK($B1))),$E1,"")</f>
      </c>
      <c r="H1" s="1" t="str">
        <f>IF(NOT(ISBLANK($D1)),$D1,"")</f>
        <v>d18O</v>
      </c>
      <c r="I1" s="1">
        <f>IF(AND($B1&gt;=5.5,$B1&lt;=6.5,NOT(ISBLANK($B1))),$E1,"")</f>
      </c>
      <c r="K1" s="1" t="str">
        <f>IF(NOT(ISBLANK($D1)),$D1,"")</f>
        <v>d18O</v>
      </c>
      <c r="L1" s="1">
        <f>IF(AND($B1&gt;=19,$B1&lt;=23,NOT(ISBLANK($B1))),$E1,"")</f>
      </c>
      <c r="N1" s="1" t="str">
        <f>IF(NOT(ISBLANK($D1)),$D1,"")</f>
        <v>d18O</v>
      </c>
      <c r="O1" s="1">
        <f>IF(AND($B1&gt;=40,$B1&lt;=42,NOT(ISBLANK($B1))),$E1,"")</f>
      </c>
      <c r="Q1" s="1" t="str">
        <f>N1</f>
        <v>d18O</v>
      </c>
      <c r="R1" s="1">
        <f aca="true" t="shared" si="0" ref="R1:R22"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2.75">
      <c r="A2" s="2">
        <v>25</v>
      </c>
      <c r="B2" s="2">
        <v>9.8</v>
      </c>
      <c r="C2" s="2">
        <v>0.94</v>
      </c>
      <c r="D2" s="2">
        <v>2.93</v>
      </c>
      <c r="E2" s="1">
        <f aca="true" t="shared" si="1" ref="E2:E22">IF(NOT(ISBLANK($D2)),$D2,"")</f>
        <v>2.93</v>
      </c>
      <c r="F2" s="1">
        <f aca="true" t="shared" si="2" ref="F2:F22">IF(AND($B2&gt;=-1,$B2&lt;=0.137,NOT(ISBLANK($B2))),$E2,"")</f>
      </c>
      <c r="H2" s="1">
        <f aca="true" t="shared" si="3" ref="H2:H22">IF(NOT(ISBLANK($D2)),$D2,"")</f>
        <v>2.93</v>
      </c>
      <c r="I2" s="1">
        <f aca="true" t="shared" si="4" ref="I2:I22">IF(AND($B2&gt;=5.5,$B2&lt;=6.5,NOT(ISBLANK($B2))),$E2,"")</f>
      </c>
      <c r="K2" s="1">
        <f aca="true" t="shared" si="5" ref="K2:K22">IF(NOT(ISBLANK($D2)),$D2,"")</f>
        <v>2.93</v>
      </c>
      <c r="L2" s="1">
        <f aca="true" t="shared" si="6" ref="L2:L22">IF(AND($B2&gt;=19,$B2&lt;=23,NOT(ISBLANK($B2))),$E2,"")</f>
      </c>
      <c r="N2" s="1">
        <f aca="true" t="shared" si="7" ref="N2:N22">IF(NOT(ISBLANK($D2)),$D2,"")</f>
        <v>2.93</v>
      </c>
      <c r="O2" s="1">
        <f aca="true" t="shared" si="8" ref="O2:O22">IF(AND($B2&gt;=40,$B2&lt;=42,NOT(ISBLANK($B2))),$E2,"")</f>
      </c>
      <c r="Q2" s="1">
        <f aca="true" t="shared" si="9" ref="Q2:Q22">N2</f>
        <v>2.93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4.54</v>
      </c>
      <c r="AC2" s="1">
        <f>IF(AD2&gt;1,STDEV(L:L),"/")</f>
        <v>0.07000000000000003</v>
      </c>
      <c r="AD2" s="1">
        <f>SUMPRODUCT((ISNUMBER(L:L))*1)</f>
        <v>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2">
        <v>30</v>
      </c>
      <c r="B3" s="2">
        <v>12.4</v>
      </c>
      <c r="C3" s="2">
        <v>0.7</v>
      </c>
      <c r="D3" s="2">
        <v>3.28</v>
      </c>
      <c r="E3" s="1">
        <f t="shared" si="1"/>
        <v>3.28</v>
      </c>
      <c r="F3" s="1">
        <f t="shared" si="2"/>
      </c>
      <c r="H3" s="1">
        <f t="shared" si="3"/>
        <v>3.28</v>
      </c>
      <c r="I3" s="1">
        <f t="shared" si="4"/>
      </c>
      <c r="K3" s="1">
        <f t="shared" si="5"/>
        <v>3.28</v>
      </c>
      <c r="L3" s="1">
        <f t="shared" si="6"/>
      </c>
      <c r="N3" s="1">
        <f t="shared" si="7"/>
        <v>3.28</v>
      </c>
      <c r="O3" s="1">
        <f t="shared" si="8"/>
      </c>
      <c r="Q3" s="1">
        <f t="shared" si="9"/>
        <v>3.28</v>
      </c>
      <c r="R3" s="1">
        <f t="shared" si="0"/>
      </c>
    </row>
    <row r="4" spans="1:18" ht="12.75">
      <c r="A4" s="2">
        <v>35</v>
      </c>
      <c r="B4" s="2">
        <v>12.99</v>
      </c>
      <c r="C4" s="2">
        <v>0.47</v>
      </c>
      <c r="D4" s="2">
        <v>3.18</v>
      </c>
      <c r="E4" s="1">
        <f t="shared" si="1"/>
        <v>3.18</v>
      </c>
      <c r="F4" s="1">
        <f t="shared" si="2"/>
      </c>
      <c r="H4" s="1">
        <f t="shared" si="3"/>
        <v>3.18</v>
      </c>
      <c r="I4" s="1">
        <f t="shared" si="4"/>
      </c>
      <c r="K4" s="1">
        <f t="shared" si="5"/>
        <v>3.18</v>
      </c>
      <c r="L4" s="1">
        <f t="shared" si="6"/>
      </c>
      <c r="N4" s="1">
        <f t="shared" si="7"/>
        <v>3.18</v>
      </c>
      <c r="O4" s="1">
        <f t="shared" si="8"/>
      </c>
      <c r="Q4" s="1">
        <f t="shared" si="9"/>
        <v>3.18</v>
      </c>
      <c r="R4" s="1">
        <f t="shared" si="0"/>
      </c>
    </row>
    <row r="5" spans="1:21" ht="12.75">
      <c r="A5" s="2">
        <v>40</v>
      </c>
      <c r="B5" s="2">
        <v>13.58</v>
      </c>
      <c r="C5" s="2">
        <v>0.22</v>
      </c>
      <c r="D5" s="2">
        <v>3.22</v>
      </c>
      <c r="E5" s="1">
        <f t="shared" si="1"/>
        <v>3.22</v>
      </c>
      <c r="F5" s="1">
        <f t="shared" si="2"/>
      </c>
      <c r="H5" s="1">
        <f t="shared" si="3"/>
        <v>3.22</v>
      </c>
      <c r="I5" s="1">
        <f t="shared" si="4"/>
      </c>
      <c r="K5" s="1">
        <f t="shared" si="5"/>
        <v>3.22</v>
      </c>
      <c r="L5" s="1">
        <f t="shared" si="6"/>
      </c>
      <c r="N5" s="1">
        <f t="shared" si="7"/>
        <v>3.22</v>
      </c>
      <c r="O5" s="1">
        <f t="shared" si="8"/>
      </c>
      <c r="Q5" s="1">
        <f t="shared" si="9"/>
        <v>3.22</v>
      </c>
      <c r="R5" s="1">
        <f t="shared" si="0"/>
      </c>
      <c r="T5" s="1" t="s">
        <v>19</v>
      </c>
      <c r="U5" s="1" t="s">
        <v>20</v>
      </c>
    </row>
    <row r="6" spans="1:21" ht="12.75">
      <c r="A6" s="2">
        <v>45</v>
      </c>
      <c r="B6" s="2">
        <v>14.16</v>
      </c>
      <c r="C6" s="2">
        <v>0.53</v>
      </c>
      <c r="D6" s="2">
        <v>2.9</v>
      </c>
      <c r="E6" s="1">
        <f t="shared" si="1"/>
        <v>2.9</v>
      </c>
      <c r="F6" s="1">
        <f t="shared" si="2"/>
      </c>
      <c r="H6" s="1">
        <f t="shared" si="3"/>
        <v>2.9</v>
      </c>
      <c r="I6" s="1">
        <f t="shared" si="4"/>
      </c>
      <c r="K6" s="1">
        <f t="shared" si="5"/>
        <v>2.9</v>
      </c>
      <c r="L6" s="1">
        <f t="shared" si="6"/>
      </c>
      <c r="N6" s="1">
        <f t="shared" si="7"/>
        <v>2.9</v>
      </c>
      <c r="O6" s="1">
        <f t="shared" si="8"/>
      </c>
      <c r="Q6" s="1">
        <f t="shared" si="9"/>
        <v>2.9</v>
      </c>
      <c r="R6" s="1">
        <f t="shared" si="0"/>
      </c>
      <c r="T6" s="1">
        <f>SMALL(B:B,1)</f>
        <v>9.8</v>
      </c>
      <c r="U6" s="1">
        <f>LARGE(B:B,1)</f>
        <v>30.14</v>
      </c>
    </row>
    <row r="7" spans="1:18" ht="12.75">
      <c r="A7" s="2">
        <v>50</v>
      </c>
      <c r="B7" s="2">
        <v>14.75</v>
      </c>
      <c r="C7" s="2">
        <v>0.57</v>
      </c>
      <c r="D7" s="2">
        <v>3.7</v>
      </c>
      <c r="E7" s="1">
        <f t="shared" si="1"/>
        <v>3.7</v>
      </c>
      <c r="F7" s="1">
        <f t="shared" si="2"/>
      </c>
      <c r="H7" s="1">
        <f t="shared" si="3"/>
        <v>3.7</v>
      </c>
      <c r="I7" s="1">
        <f t="shared" si="4"/>
      </c>
      <c r="K7" s="1">
        <f t="shared" si="5"/>
        <v>3.7</v>
      </c>
      <c r="L7" s="1">
        <f t="shared" si="6"/>
      </c>
      <c r="N7" s="1">
        <f t="shared" si="7"/>
        <v>3.7</v>
      </c>
      <c r="O7" s="1">
        <f t="shared" si="8"/>
      </c>
      <c r="Q7" s="1">
        <f t="shared" si="9"/>
        <v>3.7</v>
      </c>
      <c r="R7" s="1">
        <f t="shared" si="0"/>
      </c>
    </row>
    <row r="8" spans="1:18" ht="12.75">
      <c r="A8" s="2">
        <v>55</v>
      </c>
      <c r="B8" s="2">
        <v>15.34</v>
      </c>
      <c r="C8" s="2">
        <v>0.52</v>
      </c>
      <c r="D8" s="2">
        <v>3.72</v>
      </c>
      <c r="E8" s="1">
        <f t="shared" si="1"/>
        <v>3.72</v>
      </c>
      <c r="F8" s="1">
        <f t="shared" si="2"/>
      </c>
      <c r="H8" s="1">
        <f t="shared" si="3"/>
        <v>3.72</v>
      </c>
      <c r="I8" s="1">
        <f t="shared" si="4"/>
      </c>
      <c r="K8" s="1">
        <f t="shared" si="5"/>
        <v>3.72</v>
      </c>
      <c r="L8" s="1">
        <f t="shared" si="6"/>
      </c>
      <c r="N8" s="1">
        <f t="shared" si="7"/>
        <v>3.72</v>
      </c>
      <c r="O8" s="1">
        <f t="shared" si="8"/>
      </c>
      <c r="Q8" s="1">
        <f t="shared" si="9"/>
        <v>3.72</v>
      </c>
      <c r="R8" s="1">
        <f t="shared" si="0"/>
      </c>
    </row>
    <row r="9" spans="1:18" ht="12.75">
      <c r="A9" s="2">
        <v>60</v>
      </c>
      <c r="B9" s="2">
        <v>15.92</v>
      </c>
      <c r="C9" s="2">
        <v>-0.07</v>
      </c>
      <c r="D9" s="2">
        <v>3.93</v>
      </c>
      <c r="E9" s="1">
        <f t="shared" si="1"/>
        <v>3.93</v>
      </c>
      <c r="F9" s="1">
        <f t="shared" si="2"/>
      </c>
      <c r="H9" s="1">
        <f t="shared" si="3"/>
        <v>3.93</v>
      </c>
      <c r="I9" s="1">
        <f t="shared" si="4"/>
      </c>
      <c r="K9" s="1">
        <f t="shared" si="5"/>
        <v>3.93</v>
      </c>
      <c r="L9" s="1">
        <f t="shared" si="6"/>
      </c>
      <c r="N9" s="1">
        <f t="shared" si="7"/>
        <v>3.93</v>
      </c>
      <c r="O9" s="1">
        <f t="shared" si="8"/>
      </c>
      <c r="Q9" s="1">
        <f t="shared" si="9"/>
        <v>3.93</v>
      </c>
      <c r="R9" s="1">
        <f t="shared" si="0"/>
      </c>
    </row>
    <row r="10" spans="1:18" ht="12.75">
      <c r="A10" s="2">
        <v>65</v>
      </c>
      <c r="B10" s="2">
        <v>16.51</v>
      </c>
      <c r="C10" s="2">
        <v>0.04</v>
      </c>
      <c r="D10" s="2">
        <v>4.2</v>
      </c>
      <c r="E10" s="1">
        <f t="shared" si="1"/>
        <v>4.2</v>
      </c>
      <c r="F10" s="1">
        <f t="shared" si="2"/>
      </c>
      <c r="H10" s="1">
        <f t="shared" si="3"/>
        <v>4.2</v>
      </c>
      <c r="I10" s="1">
        <f t="shared" si="4"/>
      </c>
      <c r="K10" s="1">
        <f t="shared" si="5"/>
        <v>4.2</v>
      </c>
      <c r="L10" s="1">
        <f t="shared" si="6"/>
      </c>
      <c r="N10" s="1">
        <f t="shared" si="7"/>
        <v>4.2</v>
      </c>
      <c r="O10" s="1">
        <f t="shared" si="8"/>
      </c>
      <c r="Q10" s="1">
        <f t="shared" si="9"/>
        <v>4.2</v>
      </c>
      <c r="R10" s="1">
        <f t="shared" si="0"/>
      </c>
    </row>
    <row r="11" spans="1:18" ht="12.75">
      <c r="A11" s="2">
        <v>70</v>
      </c>
      <c r="B11" s="2">
        <v>17.1</v>
      </c>
      <c r="C11" s="2">
        <v>-0.23</v>
      </c>
      <c r="D11" s="2">
        <v>4.17</v>
      </c>
      <c r="E11" s="1">
        <f t="shared" si="1"/>
        <v>4.17</v>
      </c>
      <c r="F11" s="1">
        <f t="shared" si="2"/>
      </c>
      <c r="H11" s="1">
        <f t="shared" si="3"/>
        <v>4.17</v>
      </c>
      <c r="I11" s="1">
        <f t="shared" si="4"/>
      </c>
      <c r="K11" s="1">
        <f t="shared" si="5"/>
        <v>4.17</v>
      </c>
      <c r="L11" s="1">
        <f t="shared" si="6"/>
      </c>
      <c r="N11" s="1">
        <f t="shared" si="7"/>
        <v>4.17</v>
      </c>
      <c r="O11" s="1">
        <f t="shared" si="8"/>
      </c>
      <c r="Q11" s="1">
        <f t="shared" si="9"/>
        <v>4.17</v>
      </c>
      <c r="R11" s="1">
        <f t="shared" si="0"/>
      </c>
    </row>
    <row r="12" spans="1:18" ht="12.75">
      <c r="A12" s="2">
        <v>75</v>
      </c>
      <c r="B12" s="2">
        <v>18.3</v>
      </c>
      <c r="C12" s="2">
        <v>-0.09</v>
      </c>
      <c r="D12" s="2">
        <v>4.59</v>
      </c>
      <c r="E12" s="1">
        <f t="shared" si="1"/>
        <v>4.59</v>
      </c>
      <c r="F12" s="1">
        <f t="shared" si="2"/>
      </c>
      <c r="H12" s="1">
        <f t="shared" si="3"/>
        <v>4.59</v>
      </c>
      <c r="I12" s="1">
        <f t="shared" si="4"/>
      </c>
      <c r="K12" s="1">
        <f t="shared" si="5"/>
        <v>4.59</v>
      </c>
      <c r="L12" s="1">
        <f t="shared" si="6"/>
      </c>
      <c r="N12" s="1">
        <f t="shared" si="7"/>
        <v>4.59</v>
      </c>
      <c r="O12" s="1">
        <f t="shared" si="8"/>
      </c>
      <c r="Q12" s="1">
        <f t="shared" si="9"/>
        <v>4.59</v>
      </c>
      <c r="R12" s="1">
        <f t="shared" si="0"/>
      </c>
    </row>
    <row r="13" spans="1:18" ht="12.75">
      <c r="A13" s="2">
        <v>80</v>
      </c>
      <c r="B13" s="2">
        <v>19.1</v>
      </c>
      <c r="C13" s="2">
        <v>-0.1</v>
      </c>
      <c r="D13" s="2">
        <v>4.46</v>
      </c>
      <c r="E13" s="1">
        <f t="shared" si="1"/>
        <v>4.46</v>
      </c>
      <c r="F13" s="1">
        <f t="shared" si="2"/>
      </c>
      <c r="H13" s="1">
        <f t="shared" si="3"/>
        <v>4.46</v>
      </c>
      <c r="I13" s="1">
        <f t="shared" si="4"/>
      </c>
      <c r="K13" s="1">
        <f t="shared" si="5"/>
        <v>4.46</v>
      </c>
      <c r="L13" s="1">
        <f t="shared" si="6"/>
        <v>4.46</v>
      </c>
      <c r="N13" s="1">
        <f t="shared" si="7"/>
        <v>4.46</v>
      </c>
      <c r="O13" s="1">
        <f t="shared" si="8"/>
      </c>
      <c r="Q13" s="1">
        <f t="shared" si="9"/>
        <v>4.46</v>
      </c>
      <c r="R13" s="1">
        <f t="shared" si="0"/>
      </c>
    </row>
    <row r="14" spans="1:18" ht="12.75">
      <c r="A14" s="2">
        <v>95</v>
      </c>
      <c r="B14" s="2">
        <v>21.5</v>
      </c>
      <c r="C14" s="2">
        <v>0.41</v>
      </c>
      <c r="D14" s="2">
        <v>4.57</v>
      </c>
      <c r="E14" s="1">
        <f t="shared" si="1"/>
        <v>4.57</v>
      </c>
      <c r="F14" s="1">
        <f t="shared" si="2"/>
      </c>
      <c r="H14" s="1">
        <f t="shared" si="3"/>
        <v>4.57</v>
      </c>
      <c r="I14" s="1">
        <f t="shared" si="4"/>
      </c>
      <c r="K14" s="1">
        <f t="shared" si="5"/>
        <v>4.57</v>
      </c>
      <c r="L14" s="1">
        <f t="shared" si="6"/>
        <v>4.57</v>
      </c>
      <c r="N14" s="1">
        <f t="shared" si="7"/>
        <v>4.57</v>
      </c>
      <c r="O14" s="1">
        <f t="shared" si="8"/>
      </c>
      <c r="Q14" s="1">
        <f t="shared" si="9"/>
        <v>4.57</v>
      </c>
      <c r="R14" s="1">
        <f t="shared" si="0"/>
      </c>
    </row>
    <row r="15" spans="1:18" ht="12.75">
      <c r="A15" s="2">
        <v>100</v>
      </c>
      <c r="B15" s="2">
        <v>22.3</v>
      </c>
      <c r="C15" s="2">
        <v>-0.43</v>
      </c>
      <c r="D15" s="2">
        <v>4.59</v>
      </c>
      <c r="E15" s="1">
        <f t="shared" si="1"/>
        <v>4.59</v>
      </c>
      <c r="F15" s="1">
        <f t="shared" si="2"/>
      </c>
      <c r="H15" s="1">
        <f t="shared" si="3"/>
        <v>4.59</v>
      </c>
      <c r="I15" s="1">
        <f t="shared" si="4"/>
      </c>
      <c r="K15" s="1">
        <f t="shared" si="5"/>
        <v>4.59</v>
      </c>
      <c r="L15" s="1">
        <f t="shared" si="6"/>
        <v>4.59</v>
      </c>
      <c r="N15" s="1">
        <f t="shared" si="7"/>
        <v>4.59</v>
      </c>
      <c r="O15" s="1">
        <f t="shared" si="8"/>
      </c>
      <c r="Q15" s="1">
        <f t="shared" si="9"/>
        <v>4.59</v>
      </c>
      <c r="R15" s="1">
        <f t="shared" si="0"/>
      </c>
    </row>
    <row r="16" spans="1:18" ht="12.75">
      <c r="A16" s="2">
        <v>105</v>
      </c>
      <c r="B16" s="2">
        <v>23.1</v>
      </c>
      <c r="C16" s="2">
        <v>0.15</v>
      </c>
      <c r="D16" s="2">
        <v>4.73</v>
      </c>
      <c r="E16" s="1">
        <f t="shared" si="1"/>
        <v>4.73</v>
      </c>
      <c r="F16" s="1">
        <f t="shared" si="2"/>
      </c>
      <c r="H16" s="1">
        <f t="shared" si="3"/>
        <v>4.73</v>
      </c>
      <c r="I16" s="1">
        <f t="shared" si="4"/>
      </c>
      <c r="K16" s="1">
        <f t="shared" si="5"/>
        <v>4.73</v>
      </c>
      <c r="L16" s="1">
        <f t="shared" si="6"/>
      </c>
      <c r="N16" s="1">
        <f t="shared" si="7"/>
        <v>4.73</v>
      </c>
      <c r="O16" s="1">
        <f t="shared" si="8"/>
      </c>
      <c r="Q16" s="1">
        <f t="shared" si="9"/>
        <v>4.73</v>
      </c>
      <c r="R16" s="1">
        <f t="shared" si="0"/>
      </c>
    </row>
    <row r="17" spans="1:18" ht="12.75">
      <c r="A17" s="2">
        <v>110</v>
      </c>
      <c r="B17" s="2">
        <v>23.9</v>
      </c>
      <c r="C17" s="2">
        <v>-0.15</v>
      </c>
      <c r="D17" s="2">
        <v>4.91</v>
      </c>
      <c r="E17" s="1">
        <f t="shared" si="1"/>
        <v>4.91</v>
      </c>
      <c r="F17" s="1">
        <f t="shared" si="2"/>
      </c>
      <c r="H17" s="1">
        <f t="shared" si="3"/>
        <v>4.91</v>
      </c>
      <c r="I17" s="1">
        <f t="shared" si="4"/>
      </c>
      <c r="K17" s="1">
        <f t="shared" si="5"/>
        <v>4.91</v>
      </c>
      <c r="L17" s="1">
        <f t="shared" si="6"/>
      </c>
      <c r="N17" s="1">
        <f t="shared" si="7"/>
        <v>4.91</v>
      </c>
      <c r="O17" s="1">
        <f t="shared" si="8"/>
      </c>
      <c r="Q17" s="1">
        <f t="shared" si="9"/>
        <v>4.91</v>
      </c>
      <c r="R17" s="1">
        <f t="shared" si="0"/>
      </c>
    </row>
    <row r="18" spans="1:18" ht="12.75">
      <c r="A18" s="2">
        <v>115</v>
      </c>
      <c r="B18" s="2">
        <v>24.7</v>
      </c>
      <c r="C18" s="2">
        <v>0.25</v>
      </c>
      <c r="D18" s="2">
        <v>4.81</v>
      </c>
      <c r="E18" s="1">
        <f t="shared" si="1"/>
        <v>4.81</v>
      </c>
      <c r="F18" s="1">
        <f t="shared" si="2"/>
      </c>
      <c r="H18" s="1">
        <f t="shared" si="3"/>
        <v>4.81</v>
      </c>
      <c r="I18" s="1">
        <f t="shared" si="4"/>
      </c>
      <c r="K18" s="1">
        <f t="shared" si="5"/>
        <v>4.81</v>
      </c>
      <c r="L18" s="1">
        <f t="shared" si="6"/>
      </c>
      <c r="N18" s="1">
        <f t="shared" si="7"/>
        <v>4.81</v>
      </c>
      <c r="O18" s="1">
        <f t="shared" si="8"/>
      </c>
      <c r="Q18" s="1">
        <f t="shared" si="9"/>
        <v>4.81</v>
      </c>
      <c r="R18" s="1">
        <f t="shared" si="0"/>
      </c>
    </row>
    <row r="19" spans="1:18" ht="12.75">
      <c r="A19" s="2">
        <v>130</v>
      </c>
      <c r="B19" s="2">
        <v>27.1</v>
      </c>
      <c r="C19" s="2">
        <v>0.07</v>
      </c>
      <c r="D19" s="2">
        <v>5.22</v>
      </c>
      <c r="E19" s="1">
        <f t="shared" si="1"/>
        <v>5.22</v>
      </c>
      <c r="F19" s="1">
        <f t="shared" si="2"/>
      </c>
      <c r="H19" s="1">
        <f t="shared" si="3"/>
        <v>5.22</v>
      </c>
      <c r="I19" s="1">
        <f t="shared" si="4"/>
      </c>
      <c r="K19" s="1">
        <f t="shared" si="5"/>
        <v>5.22</v>
      </c>
      <c r="L19" s="1">
        <f t="shared" si="6"/>
      </c>
      <c r="N19" s="1">
        <f t="shared" si="7"/>
        <v>5.22</v>
      </c>
      <c r="O19" s="1">
        <f t="shared" si="8"/>
      </c>
      <c r="Q19" s="1">
        <f t="shared" si="9"/>
        <v>5.22</v>
      </c>
      <c r="R19" s="1">
        <f t="shared" si="0"/>
      </c>
    </row>
    <row r="20" spans="1:18" ht="12.75">
      <c r="A20" s="2">
        <v>140</v>
      </c>
      <c r="B20" s="2">
        <v>28.7</v>
      </c>
      <c r="C20" s="2">
        <v>-0.35</v>
      </c>
      <c r="D20" s="2">
        <v>3.81</v>
      </c>
      <c r="E20" s="1">
        <f t="shared" si="1"/>
        <v>3.81</v>
      </c>
      <c r="F20" s="1">
        <f t="shared" si="2"/>
      </c>
      <c r="H20" s="1">
        <f t="shared" si="3"/>
        <v>3.81</v>
      </c>
      <c r="I20" s="1">
        <f t="shared" si="4"/>
      </c>
      <c r="K20" s="1">
        <f t="shared" si="5"/>
        <v>3.81</v>
      </c>
      <c r="L20" s="1">
        <f t="shared" si="6"/>
      </c>
      <c r="N20" s="1">
        <f t="shared" si="7"/>
        <v>3.81</v>
      </c>
      <c r="O20" s="1">
        <f t="shared" si="8"/>
      </c>
      <c r="Q20" s="1">
        <f t="shared" si="9"/>
        <v>3.81</v>
      </c>
      <c r="R20" s="1">
        <f t="shared" si="0"/>
      </c>
    </row>
    <row r="21" spans="1:18" ht="12.75">
      <c r="A21" s="2">
        <v>145</v>
      </c>
      <c r="B21" s="2">
        <v>29.5</v>
      </c>
      <c r="C21" s="2">
        <v>-0.46</v>
      </c>
      <c r="D21" s="2">
        <v>4.36</v>
      </c>
      <c r="E21" s="1">
        <f t="shared" si="1"/>
        <v>4.36</v>
      </c>
      <c r="F21" s="1">
        <f t="shared" si="2"/>
      </c>
      <c r="H21" s="1">
        <f t="shared" si="3"/>
        <v>4.36</v>
      </c>
      <c r="I21" s="1">
        <f t="shared" si="4"/>
      </c>
      <c r="K21" s="1">
        <f t="shared" si="5"/>
        <v>4.36</v>
      </c>
      <c r="L21" s="1">
        <f t="shared" si="6"/>
      </c>
      <c r="N21" s="1">
        <f t="shared" si="7"/>
        <v>4.36</v>
      </c>
      <c r="O21" s="1">
        <f t="shared" si="8"/>
      </c>
      <c r="Q21" s="1">
        <f t="shared" si="9"/>
        <v>4.36</v>
      </c>
      <c r="R21" s="1">
        <f t="shared" si="0"/>
      </c>
    </row>
    <row r="22" spans="1:18" ht="12.75">
      <c r="A22" s="2">
        <v>149</v>
      </c>
      <c r="B22" s="2">
        <v>30.14</v>
      </c>
      <c r="C22" s="2">
        <v>-0.16</v>
      </c>
      <c r="D22" s="2">
        <v>4.45</v>
      </c>
      <c r="E22" s="1">
        <f t="shared" si="1"/>
        <v>4.45</v>
      </c>
      <c r="F22" s="1">
        <f t="shared" si="2"/>
      </c>
      <c r="H22" s="1">
        <f t="shared" si="3"/>
        <v>4.45</v>
      </c>
      <c r="I22" s="1">
        <f t="shared" si="4"/>
      </c>
      <c r="K22" s="1">
        <f t="shared" si="5"/>
        <v>4.45</v>
      </c>
      <c r="L22" s="1">
        <f t="shared" si="6"/>
      </c>
      <c r="N22" s="1">
        <f t="shared" si="7"/>
        <v>4.45</v>
      </c>
      <c r="O22" s="1">
        <f t="shared" si="8"/>
      </c>
      <c r="Q22" s="1">
        <f t="shared" si="9"/>
        <v>4.45</v>
      </c>
      <c r="R22" s="1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2006-10-01T07:46:52Z</dcterms:created>
  <dcterms:modified xsi:type="dcterms:W3CDTF">2015-07-01T12:25:26Z</dcterms:modified>
  <cp:category/>
  <cp:version/>
  <cp:contentType/>
  <cp:contentStatus/>
</cp:coreProperties>
</file>