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<sst xmlns="http://schemas.openxmlformats.org/spreadsheetml/2006/main" count="19" uniqueCount="19">
  <si>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</si>
  <si>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dD n-C27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</si>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</sst>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15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2" max="2" width="12.421875" style="1" customWidth="1"/>
    <col min="5" max="5" width="11.421875" style="1" customWidth="1"/>
    <col min="6" max="6" width="1.7109375" style="1" customWidth="1"/>
    <col min="7" max="21" width="1.7109375" style="2" customWidth="1"/>
    <col min="22" max="40" width="9.140625" style="2" customWidth="1"/>
  </cols>
  <sheetData>
    <row r="1" spans="2:40" ht="15.75">
      <c r="B1" s="3" t="s">
        <v>0</v>
      </c>
      <c r="E1" s="4" t="s">
        <v>1</v>
      </c>
      <c r="F1" s="4"/>
      <c r="G1" s="2">
        <f aca="true" t="shared" si="0" ref="G1:G15">IF(NOT(ISBLANK($E1)),$E1,"")</f>
        <v>0</v>
      </c>
      <c r="H1" s="2">
        <f aca="true" t="shared" si="1" ref="H1:H15">IF(AND($B1&gt;=-1,$B1&lt;=0.137,NOT(ISBLANK($B1))),$G1,"")</f>
        <v>0</v>
      </c>
      <c r="J1" s="2">
        <f aca="true" t="shared" si="2" ref="J1:J15">IF(NOT(ISBLANK($E1)),$E1,"")</f>
        <v>0</v>
      </c>
      <c r="K1" s="2">
        <f aca="true" t="shared" si="3" ref="K1:K15">IF(AND($B1&gt;=5.5,$B1&lt;=6.5,NOT(ISBLANK($B1))),$G1,"")</f>
        <v>0</v>
      </c>
      <c r="M1" s="2">
        <f aca="true" t="shared" si="4" ref="M1:M15">IF(NOT(ISBLANK($E1)),$E1,"")</f>
        <v>0</v>
      </c>
      <c r="N1" s="2">
        <f aca="true" t="shared" si="5" ref="N1:N15">IF(AND($B1&gt;=19,$B1&lt;=23,NOT(ISBLANK($B1))),$G1,"")</f>
        <v>0</v>
      </c>
      <c r="P1" s="2">
        <f aca="true" t="shared" si="6" ref="P1:P15">IF(NOT(ISBLANK($E1)),$E1,"")</f>
        <v>0</v>
      </c>
      <c r="Q1" s="2">
        <f aca="true" t="shared" si="7" ref="Q1:Q15">IF(AND($B1&gt;=40,$B1&lt;=42,NOT(ISBLANK($B1))),$G1,"")</f>
        <v>0</v>
      </c>
      <c r="S1" s="2">
        <f aca="true" t="shared" si="8" ref="S1:S15">P1</f>
        <v>0</v>
      </c>
      <c r="T1" s="2">
        <f aca="true" t="shared" si="9" ref="T1:T15">IF(AND($B1&gt;115,$B1&lt;130,NOT(ISBLANK($B1))),$G1,"")</f>
        <v>0</v>
      </c>
      <c r="V1" s="2" t="s">
        <v>2</v>
      </c>
      <c r="W1" s="2" t="s">
        <v>3</v>
      </c>
      <c r="X1" s="2" t="s">
        <v>4</v>
      </c>
      <c r="Z1" s="2" t="s">
        <v>5</v>
      </c>
      <c r="AA1" s="2" t="s">
        <v>6</v>
      </c>
      <c r="AB1" s="2" t="s">
        <v>7</v>
      </c>
      <c r="AD1" s="2" t="s">
        <v>8</v>
      </c>
      <c r="AE1" s="2" t="s">
        <v>9</v>
      </c>
      <c r="AF1" s="2" t="s">
        <v>10</v>
      </c>
      <c r="AH1" s="2" t="s">
        <v>11</v>
      </c>
      <c r="AI1" s="2" t="s">
        <v>12</v>
      </c>
      <c r="AJ1" s="2" t="s">
        <v>13</v>
      </c>
      <c r="AL1" s="2" t="s">
        <v>14</v>
      </c>
      <c r="AM1" s="2" t="s">
        <v>15</v>
      </c>
      <c r="AN1" s="2" t="s">
        <v>16</v>
      </c>
    </row>
    <row r="2" spans="2:40" ht="15.75">
      <c r="B2" s="1">
        <v>-0.051</v>
      </c>
      <c r="E2" s="1">
        <v>-160</v>
      </c>
      <c r="G2" s="2">
        <f t="shared" si="0"/>
        <v>-160</v>
      </c>
      <c r="H2" s="2">
        <f t="shared" si="1"/>
        <v>-160</v>
      </c>
      <c r="J2" s="2">
        <f t="shared" si="2"/>
        <v>-160</v>
      </c>
      <c r="K2" s="2">
        <f t="shared" si="3"/>
        <v>0</v>
      </c>
      <c r="M2" s="2">
        <f t="shared" si="4"/>
        <v>-160</v>
      </c>
      <c r="N2" s="2">
        <f t="shared" si="5"/>
        <v>0</v>
      </c>
      <c r="P2" s="2">
        <f t="shared" si="6"/>
        <v>-160</v>
      </c>
      <c r="Q2" s="2">
        <f t="shared" si="7"/>
        <v>0</v>
      </c>
      <c r="S2" s="2">
        <f t="shared" si="8"/>
        <v>-160</v>
      </c>
      <c r="T2" s="2">
        <f t="shared" si="9"/>
        <v>0</v>
      </c>
      <c r="V2" s="2">
        <f>IF(X2&gt;0,AVERAGE(#REF!),"/")</f>
        <v>0</v>
      </c>
      <c r="W2" s="2">
        <f>IF(X2&gt;1,STDEV(#REF!),"/")</f>
        <v>0</v>
      </c>
      <c r="X2" s="2">
        <f>SUMPRODUCT((ISNUMBER(#REF!))*1)</f>
        <v>0</v>
      </c>
      <c r="Z2" s="2">
        <f>IF(AB2&gt;0,AVERAGE(#REF!),"/")</f>
        <v>0</v>
      </c>
      <c r="AA2" s="2">
        <f>IF(AB2&gt;1,STDEV(#REF!),"/")</f>
        <v>0</v>
      </c>
      <c r="AB2" s="2">
        <f>SUMPRODUCT((ISNUMBER(#REF!))*1)</f>
        <v>0</v>
      </c>
      <c r="AD2" s="2">
        <f>IF(AF2&gt;0,AVERAGE(#REF!),"/")</f>
        <v>0</v>
      </c>
      <c r="AE2" s="2">
        <f>IF(AF2&gt;1,STDEV(#REF!),"/")</f>
        <v>0</v>
      </c>
      <c r="AF2" s="2">
        <f>SUMPRODUCT((ISNUMBER(#REF!))*1)</f>
        <v>0</v>
      </c>
      <c r="AH2" s="2">
        <f>IF(AJ2&gt;0,AVERAGE(#REF!),"/")</f>
        <v>0</v>
      </c>
      <c r="AI2" s="2">
        <f>IF(AJ2&gt;1,STDEV(#REF!),"/")</f>
        <v>0</v>
      </c>
      <c r="AJ2" s="2">
        <f>SUMPRODUCT((ISNUMBER(#REF!))*1)</f>
        <v>0</v>
      </c>
      <c r="AL2" s="2">
        <f>IF(AN2&gt;0,AVERAGE(#REF!),"/")</f>
        <v>0</v>
      </c>
      <c r="AM2" s="2">
        <f>IF(AN2&gt;1,STDEV(#REF!),"/")</f>
        <v>0</v>
      </c>
      <c r="AN2" s="2">
        <f>SUMPRODUCT((ISNUMBER(#REF!))*1)</f>
        <v>0</v>
      </c>
    </row>
    <row r="3" spans="2:20" ht="15.75">
      <c r="B3" s="1">
        <v>-0.05</v>
      </c>
      <c r="G3" s="2">
        <f t="shared" si="0"/>
        <v>0</v>
      </c>
      <c r="H3" s="2">
        <f t="shared" si="1"/>
        <v>0</v>
      </c>
      <c r="J3" s="2">
        <f t="shared" si="2"/>
        <v>0</v>
      </c>
      <c r="K3" s="2">
        <f t="shared" si="3"/>
        <v>0</v>
      </c>
      <c r="M3" s="2">
        <f t="shared" si="4"/>
        <v>0</v>
      </c>
      <c r="N3" s="2">
        <f t="shared" si="5"/>
        <v>0</v>
      </c>
      <c r="P3" s="2">
        <f t="shared" si="6"/>
        <v>0</v>
      </c>
      <c r="Q3" s="2">
        <f t="shared" si="7"/>
        <v>0</v>
      </c>
      <c r="S3" s="2">
        <f t="shared" si="8"/>
        <v>0</v>
      </c>
      <c r="T3" s="2">
        <f t="shared" si="9"/>
        <v>0</v>
      </c>
    </row>
    <row r="4" spans="2:20" ht="15.75">
      <c r="B4" s="1">
        <v>-0.049</v>
      </c>
      <c r="G4" s="2">
        <f t="shared" si="0"/>
        <v>0</v>
      </c>
      <c r="H4" s="2">
        <f t="shared" si="1"/>
        <v>0</v>
      </c>
      <c r="J4" s="2">
        <f t="shared" si="2"/>
        <v>0</v>
      </c>
      <c r="K4" s="2">
        <f t="shared" si="3"/>
        <v>0</v>
      </c>
      <c r="M4" s="2">
        <f t="shared" si="4"/>
        <v>0</v>
      </c>
      <c r="N4" s="2">
        <f t="shared" si="5"/>
        <v>0</v>
      </c>
      <c r="P4" s="2">
        <f t="shared" si="6"/>
        <v>0</v>
      </c>
      <c r="Q4" s="2">
        <f t="shared" si="7"/>
        <v>0</v>
      </c>
      <c r="S4" s="2">
        <f t="shared" si="8"/>
        <v>0</v>
      </c>
      <c r="T4" s="2">
        <f t="shared" si="9"/>
        <v>0</v>
      </c>
    </row>
    <row r="5" spans="2:23" ht="15.75">
      <c r="B5" s="1">
        <v>-0.048</v>
      </c>
      <c r="G5" s="2">
        <f t="shared" si="0"/>
        <v>0</v>
      </c>
      <c r="H5" s="2">
        <f t="shared" si="1"/>
        <v>0</v>
      </c>
      <c r="J5" s="2">
        <f t="shared" si="2"/>
        <v>0</v>
      </c>
      <c r="K5" s="2">
        <f t="shared" si="3"/>
        <v>0</v>
      </c>
      <c r="M5" s="2">
        <f t="shared" si="4"/>
        <v>0</v>
      </c>
      <c r="N5" s="2">
        <f t="shared" si="5"/>
        <v>0</v>
      </c>
      <c r="P5" s="2">
        <f t="shared" si="6"/>
        <v>0</v>
      </c>
      <c r="Q5" s="2">
        <f t="shared" si="7"/>
        <v>0</v>
      </c>
      <c r="S5" s="2">
        <f t="shared" si="8"/>
        <v>0</v>
      </c>
      <c r="T5" s="2">
        <f t="shared" si="9"/>
        <v>0</v>
      </c>
      <c r="V5" s="2" t="s">
        <v>17</v>
      </c>
      <c r="W5" s="2" t="s">
        <v>18</v>
      </c>
    </row>
    <row r="6" spans="2:23" ht="15.75">
      <c r="B6" s="1">
        <v>-0.047</v>
      </c>
      <c r="G6" s="2">
        <f t="shared" si="0"/>
        <v>0</v>
      </c>
      <c r="H6" s="2">
        <f t="shared" si="1"/>
        <v>0</v>
      </c>
      <c r="J6" s="2">
        <f t="shared" si="2"/>
        <v>0</v>
      </c>
      <c r="K6" s="2">
        <f t="shared" si="3"/>
        <v>0</v>
      </c>
      <c r="M6" s="2">
        <f t="shared" si="4"/>
        <v>0</v>
      </c>
      <c r="N6" s="2">
        <f t="shared" si="5"/>
        <v>0</v>
      </c>
      <c r="P6" s="2">
        <f t="shared" si="6"/>
        <v>0</v>
      </c>
      <c r="Q6" s="2">
        <f t="shared" si="7"/>
        <v>0</v>
      </c>
      <c r="S6" s="2">
        <f t="shared" si="8"/>
        <v>0</v>
      </c>
      <c r="T6" s="2">
        <f t="shared" si="9"/>
        <v>0</v>
      </c>
      <c r="V6" s="2" t="e">
        <f>SMALL(#REF!,1)</f>
        <v>#REF!</v>
      </c>
      <c r="W6" s="2" t="e">
        <f>LARGE(#REF!,1)</f>
        <v>#REF!</v>
      </c>
    </row>
    <row r="7" spans="2:20" ht="15.75">
      <c r="B7" s="1">
        <v>-0.046</v>
      </c>
      <c r="G7" s="2">
        <f t="shared" si="0"/>
        <v>0</v>
      </c>
      <c r="H7" s="2">
        <f t="shared" si="1"/>
        <v>0</v>
      </c>
      <c r="J7" s="2">
        <f t="shared" si="2"/>
        <v>0</v>
      </c>
      <c r="K7" s="2">
        <f t="shared" si="3"/>
        <v>0</v>
      </c>
      <c r="M7" s="2">
        <f t="shared" si="4"/>
        <v>0</v>
      </c>
      <c r="N7" s="2">
        <f t="shared" si="5"/>
        <v>0</v>
      </c>
      <c r="P7" s="2">
        <f t="shared" si="6"/>
        <v>0</v>
      </c>
      <c r="Q7" s="2">
        <f t="shared" si="7"/>
        <v>0</v>
      </c>
      <c r="S7" s="2">
        <f t="shared" si="8"/>
        <v>0</v>
      </c>
      <c r="T7" s="2">
        <f t="shared" si="9"/>
        <v>0</v>
      </c>
    </row>
    <row r="8" spans="2:20" ht="15.75">
      <c r="B8" s="1">
        <v>-0.045</v>
      </c>
      <c r="E8" s="1">
        <v>-173</v>
      </c>
      <c r="G8" s="2">
        <f t="shared" si="0"/>
        <v>-173</v>
      </c>
      <c r="H8" s="2">
        <f t="shared" si="1"/>
        <v>-173</v>
      </c>
      <c r="J8" s="2">
        <f t="shared" si="2"/>
        <v>-173</v>
      </c>
      <c r="K8" s="2">
        <f t="shared" si="3"/>
        <v>0</v>
      </c>
      <c r="M8" s="2">
        <f t="shared" si="4"/>
        <v>-173</v>
      </c>
      <c r="N8" s="2">
        <f t="shared" si="5"/>
        <v>0</v>
      </c>
      <c r="P8" s="2">
        <f t="shared" si="6"/>
        <v>-173</v>
      </c>
      <c r="Q8" s="2">
        <f t="shared" si="7"/>
        <v>0</v>
      </c>
      <c r="S8" s="2">
        <f t="shared" si="8"/>
        <v>-173</v>
      </c>
      <c r="T8" s="2">
        <f t="shared" si="9"/>
        <v>0</v>
      </c>
    </row>
    <row r="9" spans="2:20" ht="15.75">
      <c r="B9" s="1">
        <v>-0.044</v>
      </c>
      <c r="G9" s="2">
        <f t="shared" si="0"/>
        <v>0</v>
      </c>
      <c r="H9" s="2">
        <f t="shared" si="1"/>
        <v>0</v>
      </c>
      <c r="J9" s="2">
        <f t="shared" si="2"/>
        <v>0</v>
      </c>
      <c r="K9" s="2">
        <f t="shared" si="3"/>
        <v>0</v>
      </c>
      <c r="M9" s="2">
        <f t="shared" si="4"/>
        <v>0</v>
      </c>
      <c r="N9" s="2">
        <f t="shared" si="5"/>
        <v>0</v>
      </c>
      <c r="P9" s="2">
        <f t="shared" si="6"/>
        <v>0</v>
      </c>
      <c r="Q9" s="2">
        <f t="shared" si="7"/>
        <v>0</v>
      </c>
      <c r="S9" s="2">
        <f t="shared" si="8"/>
        <v>0</v>
      </c>
      <c r="T9" s="2">
        <f t="shared" si="9"/>
        <v>0</v>
      </c>
    </row>
    <row r="10" spans="2:20" ht="15.75">
      <c r="B10" s="1">
        <v>-0.043</v>
      </c>
      <c r="G10" s="2">
        <f t="shared" si="0"/>
        <v>0</v>
      </c>
      <c r="H10" s="2">
        <f t="shared" si="1"/>
        <v>0</v>
      </c>
      <c r="J10" s="2">
        <f t="shared" si="2"/>
        <v>0</v>
      </c>
      <c r="K10" s="2">
        <f t="shared" si="3"/>
        <v>0</v>
      </c>
      <c r="M10" s="2">
        <f t="shared" si="4"/>
        <v>0</v>
      </c>
      <c r="N10" s="2">
        <f t="shared" si="5"/>
        <v>0</v>
      </c>
      <c r="P10" s="2">
        <f t="shared" si="6"/>
        <v>0</v>
      </c>
      <c r="Q10" s="2">
        <f t="shared" si="7"/>
        <v>0</v>
      </c>
      <c r="S10" s="2">
        <f t="shared" si="8"/>
        <v>0</v>
      </c>
      <c r="T10" s="2">
        <f t="shared" si="9"/>
        <v>0</v>
      </c>
    </row>
    <row r="11" spans="2:20" ht="15.75">
      <c r="B11" s="1">
        <v>-0.042</v>
      </c>
      <c r="G11" s="2">
        <f t="shared" si="0"/>
        <v>0</v>
      </c>
      <c r="H11" s="2">
        <f t="shared" si="1"/>
        <v>0</v>
      </c>
      <c r="J11" s="2">
        <f t="shared" si="2"/>
        <v>0</v>
      </c>
      <c r="K11" s="2">
        <f t="shared" si="3"/>
        <v>0</v>
      </c>
      <c r="M11" s="2">
        <f t="shared" si="4"/>
        <v>0</v>
      </c>
      <c r="N11" s="2">
        <f t="shared" si="5"/>
        <v>0</v>
      </c>
      <c r="P11" s="2">
        <f t="shared" si="6"/>
        <v>0</v>
      </c>
      <c r="Q11" s="2">
        <f t="shared" si="7"/>
        <v>0</v>
      </c>
      <c r="S11" s="2">
        <f t="shared" si="8"/>
        <v>0</v>
      </c>
      <c r="T11" s="2">
        <f t="shared" si="9"/>
        <v>0</v>
      </c>
    </row>
    <row r="12" spans="2:20" ht="15.75">
      <c r="B12" s="1">
        <v>-0.041</v>
      </c>
      <c r="G12" s="2">
        <f t="shared" si="0"/>
        <v>0</v>
      </c>
      <c r="H12" s="2">
        <f t="shared" si="1"/>
        <v>0</v>
      </c>
      <c r="J12" s="2">
        <f t="shared" si="2"/>
        <v>0</v>
      </c>
      <c r="K12" s="2">
        <f t="shared" si="3"/>
        <v>0</v>
      </c>
      <c r="M12" s="2">
        <f t="shared" si="4"/>
        <v>0</v>
      </c>
      <c r="N12" s="2">
        <f t="shared" si="5"/>
        <v>0</v>
      </c>
      <c r="P12" s="2">
        <f t="shared" si="6"/>
        <v>0</v>
      </c>
      <c r="Q12" s="2">
        <f t="shared" si="7"/>
        <v>0</v>
      </c>
      <c r="S12" s="2">
        <f t="shared" si="8"/>
        <v>0</v>
      </c>
      <c r="T12" s="2">
        <f t="shared" si="9"/>
        <v>0</v>
      </c>
    </row>
    <row r="13" spans="2:20" ht="15.75">
      <c r="B13" s="1">
        <v>-0.04</v>
      </c>
      <c r="G13" s="2">
        <f t="shared" si="0"/>
        <v>0</v>
      </c>
      <c r="H13" s="2">
        <f t="shared" si="1"/>
        <v>0</v>
      </c>
      <c r="J13" s="2">
        <f t="shared" si="2"/>
        <v>0</v>
      </c>
      <c r="K13" s="2">
        <f t="shared" si="3"/>
        <v>0</v>
      </c>
      <c r="M13" s="2">
        <f t="shared" si="4"/>
        <v>0</v>
      </c>
      <c r="N13" s="2">
        <f t="shared" si="5"/>
        <v>0</v>
      </c>
      <c r="P13" s="2">
        <f t="shared" si="6"/>
        <v>0</v>
      </c>
      <c r="Q13" s="2">
        <f t="shared" si="7"/>
        <v>0</v>
      </c>
      <c r="S13" s="2">
        <f t="shared" si="8"/>
        <v>0</v>
      </c>
      <c r="T13" s="2">
        <f t="shared" si="9"/>
        <v>0</v>
      </c>
    </row>
    <row r="14" spans="2:20" ht="15.75">
      <c r="B14" s="1">
        <v>-0.039</v>
      </c>
      <c r="G14" s="2">
        <f t="shared" si="0"/>
        <v>0</v>
      </c>
      <c r="H14" s="2">
        <f t="shared" si="1"/>
        <v>0</v>
      </c>
      <c r="J14" s="2">
        <f t="shared" si="2"/>
        <v>0</v>
      </c>
      <c r="K14" s="2">
        <f t="shared" si="3"/>
        <v>0</v>
      </c>
      <c r="M14" s="2">
        <f t="shared" si="4"/>
        <v>0</v>
      </c>
      <c r="N14" s="2">
        <f t="shared" si="5"/>
        <v>0</v>
      </c>
      <c r="P14" s="2">
        <f t="shared" si="6"/>
        <v>0</v>
      </c>
      <c r="Q14" s="2">
        <f t="shared" si="7"/>
        <v>0</v>
      </c>
      <c r="S14" s="2">
        <f t="shared" si="8"/>
        <v>0</v>
      </c>
      <c r="T14" s="2">
        <f t="shared" si="9"/>
        <v>0</v>
      </c>
    </row>
    <row r="15" spans="2:20" ht="15.75">
      <c r="B15" s="1">
        <v>-0.038</v>
      </c>
      <c r="E15" s="1">
        <v>-192</v>
      </c>
      <c r="G15" s="2">
        <f t="shared" si="0"/>
        <v>-192</v>
      </c>
      <c r="H15" s="2">
        <f t="shared" si="1"/>
        <v>-192</v>
      </c>
      <c r="J15" s="2">
        <f t="shared" si="2"/>
        <v>-192</v>
      </c>
      <c r="K15" s="2">
        <f t="shared" si="3"/>
        <v>0</v>
      </c>
      <c r="M15" s="2">
        <f t="shared" si="4"/>
        <v>-192</v>
      </c>
      <c r="N15" s="2">
        <f t="shared" si="5"/>
        <v>0</v>
      </c>
      <c r="P15" s="2">
        <f t="shared" si="6"/>
        <v>-192</v>
      </c>
      <c r="Q15" s="2">
        <f t="shared" si="7"/>
        <v>0</v>
      </c>
      <c r="S15" s="2">
        <f t="shared" si="8"/>
        <v>-192</v>
      </c>
      <c r="T15" s="2">
        <f t="shared" si="9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2014-11-17T10:32:07Z</dcterms:created>
  <dcterms:modified xsi:type="dcterms:W3CDTF">2015-07-17T14:44:31Z</dcterms:modified>
  <cp:category/>
  <cp:version/>
  <cp:contentType/>
  <cp:contentStatus/>
  <cp:revision>2</cp:revision>
</cp:coreProperties>
</file>