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9" activeTab="0"/>
  </bookViews>
  <sheets>
    <sheet name="Feuil1" sheetId="1" r:id="rId1"/>
    <sheet name="Feuil2" sheetId="2" r:id="rId2"/>
    <sheet name="Feuil3" sheetId="3" r:id="rId3"/>
  </sheets>
  <definedNames>
    <definedName name="LOCAL_DATE_SEPARATOR">#N/A</definedName>
    <definedName name="_xlfn.FLOOR.MATH" hidden="1">#NAME?</definedName>
    <definedName name="LOCAL_DAY_FORMAT">#N/A</definedName>
    <definedName name="LOCAL_HOUR_FORMAT">#N/A</definedName>
    <definedName name="LOCAL_MINUTE_FORMAT">#N/A</definedName>
    <definedName name="LOCAL_MONTH_FORMAT">#N/A</definedName>
    <definedName name="LOCAL_MYSQL_DATE_FORMAT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YEAR_FORMAT">#N/A</definedName>
    <definedName name="LOCAL_TIME_SEPARATOR">#N/A</definedName>
    <definedName name="LOCAL_SECOND_FORMAT">#N/A</definedName>
  </definedNames>
  <calcPr fullCalcOnLoad="1"/>
</workbook>
</file>

<file path=xl/sharedStrings.xml><?xml version="1.0" encoding="utf-8"?>
<sst xmlns="http://schemas.openxmlformats.org/spreadsheetml/2006/main" count="20" uniqueCount="20">
  <si>
    <t>Depth cm</t>
  </si>
  <si>
    <t>age ka</t>
  </si>
  <si>
    <t>d18O (permil)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</si>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</sst>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1"/>
      <color indexed="8"/>
      <name val="Calibri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164" fontId="0" fillId="0" borderId="0" xfId="0" applyNumberFormat="1" applyAlignment="1">
      <alignment horizontal="left"/>
    </xf>
    <xf numFmtId="164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6"/>
  <sheetViews>
    <sheetView tabSelected="1" workbookViewId="0" topLeftCell="A1">
      <selection activeCell="A1" sqref="A1"/>
    </sheetView>
  </sheetViews>
  <sheetFormatPr defaultColWidth="11.421875" defaultRowHeight="15"/>
  <cols>
    <col min="1" max="4" width="11.421875" style="1" customWidth="1"/>
    <col min="5" max="19" width="1.7109375" style="1" customWidth="1"/>
    <col min="20" max="16384" width="11.421875" style="1" customWidth="1"/>
  </cols>
  <sheetData>
    <row r="1" spans="1:38" ht="15.75">
      <c r="A1" s="2" t="s">
        <v>0</v>
      </c>
      <c r="B1" s="3" t="s">
        <v>1</v>
      </c>
      <c r="D1" s="3" t="s">
        <v>2</v>
      </c>
      <c r="R1" s="1">
        <f aca="true" t="shared" si="0" ref="R1:R6">IF(AND($B1&gt;115,$B1&lt;130,NOT(ISBLANK($B1))),$E1,"")</f>
        <v>0</v>
      </c>
      <c r="T1" s="1" t="s">
        <v>3</v>
      </c>
      <c r="U1" s="1" t="s">
        <v>4</v>
      </c>
      <c r="V1" s="1" t="s">
        <v>5</v>
      </c>
      <c r="X1" s="1" t="s">
        <v>6</v>
      </c>
      <c r="Y1" s="1" t="s">
        <v>7</v>
      </c>
      <c r="Z1" s="1" t="s">
        <v>8</v>
      </c>
      <c r="AB1" s="1" t="s">
        <v>9</v>
      </c>
      <c r="AC1" s="1" t="s">
        <v>10</v>
      </c>
      <c r="AD1" s="1" t="s">
        <v>11</v>
      </c>
      <c r="AF1" s="1" t="s">
        <v>12</v>
      </c>
      <c r="AG1" s="1" t="s">
        <v>13</v>
      </c>
      <c r="AH1" s="1" t="s">
        <v>14</v>
      </c>
      <c r="AJ1" s="1" t="s">
        <v>15</v>
      </c>
      <c r="AK1" s="1" t="s">
        <v>16</v>
      </c>
      <c r="AL1" s="1" t="s">
        <v>17</v>
      </c>
    </row>
    <row r="2" spans="1:38" ht="15">
      <c r="A2" s="2">
        <v>94.25</v>
      </c>
      <c r="B2" s="3"/>
      <c r="D2" s="3">
        <v>2.32</v>
      </c>
      <c r="E2" s="1">
        <f aca="true" t="shared" si="1" ref="E2:E6">IF(NOT(ISBLANK($D2)),$D2,"")</f>
        <v>2.32</v>
      </c>
      <c r="F2" s="1">
        <f aca="true" t="shared" si="2" ref="F2:F6">IF(AND($B2&gt;=-1,$B2&lt;=0.137,NOT(ISBLANK($B2))),$E2,"")</f>
        <v>0</v>
      </c>
      <c r="H2" s="1">
        <f aca="true" t="shared" si="3" ref="H2:H6">IF(NOT(ISBLANK($D2)),$D2,"")</f>
        <v>2.32</v>
      </c>
      <c r="I2" s="1">
        <f aca="true" t="shared" si="4" ref="I2:I6">IF(AND($B2&gt;=5.5,$B2&lt;=6.5,NOT(ISBLANK($B2))),$E2,"")</f>
        <v>0</v>
      </c>
      <c r="K2" s="1">
        <f aca="true" t="shared" si="5" ref="K2:K6">IF(NOT(ISBLANK($D2)),$D2,"")</f>
        <v>2.32</v>
      </c>
      <c r="L2" s="1">
        <f aca="true" t="shared" si="6" ref="L2:L6">IF(AND($B2&gt;=19,$B2&lt;=23,NOT(ISBLANK($B2))),$E2,"")</f>
        <v>0</v>
      </c>
      <c r="N2" s="1">
        <f aca="true" t="shared" si="7" ref="N2:N6">IF(NOT(ISBLANK($D2)),$D2,"")</f>
        <v>2.32</v>
      </c>
      <c r="O2" s="1">
        <f aca="true" t="shared" si="8" ref="O2:O6">IF(AND($B2&gt;=40,$B2&lt;=42,NOT(ISBLANK($B2))),$E2,"")</f>
        <v>0</v>
      </c>
      <c r="Q2" s="1">
        <f aca="true" t="shared" si="9" ref="Q2:Q6">N2</f>
        <v>2.32</v>
      </c>
      <c r="R2" s="1">
        <f t="shared" si="0"/>
        <v>0</v>
      </c>
      <c r="T2" s="1">
        <f>IF(V2&gt;0,AVERAGE(#REF!),"/")</f>
        <v>0</v>
      </c>
      <c r="U2" s="1">
        <f>IF(V2&gt;1,STDEV(#REF!),"/")</f>
        <v>0</v>
      </c>
      <c r="V2" s="1">
        <f>SUMPRODUCT((ISNUMBER(#REF!))*1)</f>
        <v>0</v>
      </c>
      <c r="X2" s="1">
        <f>IF(Z2&gt;0,AVERAGE(#REF!),"/")</f>
        <v>0</v>
      </c>
      <c r="Y2" s="1">
        <f>IF(Z2&gt;1,STDEV(#REF!),"/")</f>
        <v>0</v>
      </c>
      <c r="Z2" s="1">
        <f>SUMPRODUCT((ISNUMBER(#REF!))*1)</f>
        <v>0</v>
      </c>
      <c r="AB2" s="1">
        <f>IF(AD2&gt;0,AVERAGE(#REF!),"/")</f>
        <v>0</v>
      </c>
      <c r="AC2" s="1">
        <f>IF(AD2&gt;1,STDEV(#REF!),"/")</f>
        <v>0</v>
      </c>
      <c r="AD2" s="1">
        <f>SUMPRODUCT((ISNUMBER(#REF!))*1)</f>
        <v>0</v>
      </c>
      <c r="AF2" s="1">
        <f>IF(AH2&gt;0,AVERAGE(#REF!),"/")</f>
        <v>0</v>
      </c>
      <c r="AG2" s="1">
        <f>IF(AH2&gt;1,STDEV(#REF!),"/")</f>
        <v>0</v>
      </c>
      <c r="AH2" s="1">
        <f>SUMPRODUCT((ISNUMBER(#REF!))*1)</f>
        <v>0</v>
      </c>
      <c r="AJ2" s="1">
        <f>IF(AL2&gt;0,AVERAGE(#REF!),"/")</f>
        <v>0</v>
      </c>
      <c r="AK2" s="1">
        <f>IF(AL2&gt;1,STDEV(#REF!),"/")</f>
        <v>0</v>
      </c>
      <c r="AL2" s="1">
        <f>SUMPRODUCT((ISNUMBER(#REF!))*1)</f>
        <v>0</v>
      </c>
    </row>
    <row r="3" spans="1:18" ht="15">
      <c r="A3" s="2">
        <v>98.25</v>
      </c>
      <c r="B3" s="3">
        <v>12.774</v>
      </c>
      <c r="D3" s="3">
        <v>2.16</v>
      </c>
      <c r="E3" s="1">
        <f t="shared" si="1"/>
        <v>2.16</v>
      </c>
      <c r="F3" s="1">
        <f t="shared" si="2"/>
        <v>0</v>
      </c>
      <c r="H3" s="1">
        <f t="shared" si="3"/>
        <v>2.16</v>
      </c>
      <c r="I3" s="1">
        <f t="shared" si="4"/>
        <v>0</v>
      </c>
      <c r="K3" s="1">
        <f t="shared" si="5"/>
        <v>2.16</v>
      </c>
      <c r="L3" s="1">
        <f t="shared" si="6"/>
        <v>0</v>
      </c>
      <c r="N3" s="1">
        <f t="shared" si="7"/>
        <v>2.16</v>
      </c>
      <c r="O3" s="1">
        <f t="shared" si="8"/>
        <v>0</v>
      </c>
      <c r="Q3" s="1">
        <f t="shared" si="9"/>
        <v>2.16</v>
      </c>
      <c r="R3" s="1">
        <f t="shared" si="0"/>
        <v>0</v>
      </c>
    </row>
    <row r="4" spans="1:18" ht="15">
      <c r="A4" s="2">
        <v>138.25</v>
      </c>
      <c r="B4" s="3"/>
      <c r="D4" s="3">
        <v>2.1</v>
      </c>
      <c r="E4" s="1">
        <f t="shared" si="1"/>
        <v>2.1</v>
      </c>
      <c r="F4" s="1">
        <f t="shared" si="2"/>
        <v>0</v>
      </c>
      <c r="H4" s="1">
        <f t="shared" si="3"/>
        <v>2.1</v>
      </c>
      <c r="I4" s="1">
        <f t="shared" si="4"/>
        <v>0</v>
      </c>
      <c r="K4" s="1">
        <f t="shared" si="5"/>
        <v>2.1</v>
      </c>
      <c r="L4" s="1">
        <f t="shared" si="6"/>
        <v>0</v>
      </c>
      <c r="N4" s="1">
        <f t="shared" si="7"/>
        <v>2.1</v>
      </c>
      <c r="O4" s="1">
        <f t="shared" si="8"/>
        <v>0</v>
      </c>
      <c r="Q4" s="1">
        <f t="shared" si="9"/>
        <v>2.1</v>
      </c>
      <c r="R4" s="1">
        <f t="shared" si="0"/>
        <v>0</v>
      </c>
    </row>
    <row r="5" spans="1:21" ht="15">
      <c r="A5" s="2">
        <v>138.25</v>
      </c>
      <c r="B5" s="3"/>
      <c r="D5" s="3">
        <v>3.07</v>
      </c>
      <c r="E5" s="1">
        <f t="shared" si="1"/>
        <v>3.07</v>
      </c>
      <c r="F5" s="1">
        <f t="shared" si="2"/>
        <v>0</v>
      </c>
      <c r="H5" s="1">
        <f t="shared" si="3"/>
        <v>3.07</v>
      </c>
      <c r="I5" s="1">
        <f t="shared" si="4"/>
        <v>0</v>
      </c>
      <c r="K5" s="1">
        <f t="shared" si="5"/>
        <v>3.07</v>
      </c>
      <c r="L5" s="1">
        <f t="shared" si="6"/>
        <v>0</v>
      </c>
      <c r="N5" s="1">
        <f t="shared" si="7"/>
        <v>3.07</v>
      </c>
      <c r="O5" s="1">
        <f t="shared" si="8"/>
        <v>0</v>
      </c>
      <c r="Q5" s="1">
        <f t="shared" si="9"/>
        <v>3.07</v>
      </c>
      <c r="R5" s="1">
        <f t="shared" si="0"/>
        <v>0</v>
      </c>
      <c r="T5" s="1" t="s">
        <v>18</v>
      </c>
      <c r="U5" s="1" t="s">
        <v>19</v>
      </c>
    </row>
    <row r="6" spans="1:21" ht="15">
      <c r="A6" s="4"/>
      <c r="B6" s="5"/>
      <c r="D6" s="5"/>
      <c r="E6" s="1">
        <f t="shared" si="1"/>
        <v>0</v>
      </c>
      <c r="F6" s="1">
        <f t="shared" si="2"/>
        <v>0</v>
      </c>
      <c r="H6" s="1">
        <f t="shared" si="3"/>
        <v>0</v>
      </c>
      <c r="I6" s="1">
        <f t="shared" si="4"/>
        <v>0</v>
      </c>
      <c r="K6" s="1">
        <f t="shared" si="5"/>
        <v>0</v>
      </c>
      <c r="L6" s="1">
        <f t="shared" si="6"/>
        <v>0</v>
      </c>
      <c r="N6" s="1">
        <f t="shared" si="7"/>
        <v>0</v>
      </c>
      <c r="O6" s="1">
        <f t="shared" si="8"/>
        <v>0</v>
      </c>
      <c r="Q6" s="1">
        <f t="shared" si="9"/>
        <v>0</v>
      </c>
      <c r="R6" s="1">
        <f t="shared" si="0"/>
        <v>0</v>
      </c>
      <c r="T6" s="1">
        <f>SMALL(#REF!,1)</f>
        <v>12.774</v>
      </c>
      <c r="U6" s="1">
        <f>LARGE(#REF!,1)</f>
        <v>12.774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bolliet</dc:creator>
  <cp:keywords/>
  <dc:description/>
  <cp:lastModifiedBy>timothe Bolliet</cp:lastModifiedBy>
  <dcterms:created xsi:type="dcterms:W3CDTF">2013-08-23T15:10:27Z</dcterms:created>
  <dcterms:modified xsi:type="dcterms:W3CDTF">2015-07-02T13:45:04Z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b5dad965-b78e-4230-9133-feb8d4f9e9f3</vt:lpwstr>
  </property>
</Properties>
</file>